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tables/table10.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hieph\Documents\College\Bus 372 Intermediate Acctn 2\"/>
    </mc:Choice>
  </mc:AlternateContent>
  <xr:revisionPtr revIDLastSave="0" documentId="13_ncr:1_{1B0399E3-5868-4120-B907-E13B2EF5E901}" xr6:coauthVersionLast="40" xr6:coauthVersionMax="40" xr10:uidLastSave="{00000000-0000-0000-0000-000000000000}"/>
  <bookViews>
    <workbookView xWindow="0" yWindow="0" windowWidth="20490" windowHeight="7485" tabRatio="656" firstSheet="3" activeTab="3" xr2:uid="{00000000-000D-0000-FFFF-FFFF00000000}"/>
  </bookViews>
  <sheets>
    <sheet name="Case Instructions" sheetId="1" r:id="rId1"/>
    <sheet name="Acct Rec AGING" sheetId="3" r:id="rId2"/>
    <sheet name="Journal" sheetId="4" r:id="rId3"/>
    <sheet name="December Transactions &amp; AJEs" sheetId="2" r:id="rId4"/>
    <sheet name="FSET Analysis-DEC JEs" sheetId="5" r:id="rId5"/>
    <sheet name="FSET Analysis-AJEs 20x2" sheetId="6" r:id="rId6"/>
    <sheet name="Ledger" sheetId="7" r:id="rId7"/>
    <sheet name="CHART of ACCOUNTS" sheetId="8" r:id="rId8"/>
    <sheet name="Working Trial Balance-Dec 31" sheetId="9" r:id="rId9"/>
    <sheet name="Statement of Cash Flow - 20x2" sheetId="10" r:id="rId10"/>
    <sheet name="Financial Statements" sheetId="11"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2" i="11" l="1"/>
  <c r="I72" i="11" s="1"/>
  <c r="G55" i="10"/>
  <c r="G42" i="10"/>
  <c r="G49" i="10"/>
  <c r="I73" i="11"/>
  <c r="I16" i="11"/>
  <c r="I15" i="11"/>
  <c r="I13" i="11"/>
  <c r="I12" i="11"/>
  <c r="I11" i="11"/>
  <c r="I10" i="11"/>
  <c r="H8" i="11"/>
  <c r="C29" i="11"/>
  <c r="C25" i="11"/>
  <c r="C20" i="11"/>
  <c r="C13" i="10"/>
  <c r="J36" i="6"/>
  <c r="C10" i="11"/>
  <c r="G12" i="3" l="1"/>
  <c r="F12" i="3"/>
  <c r="E12" i="3"/>
  <c r="D12" i="3"/>
  <c r="B12" i="3" s="1"/>
  <c r="C12" i="3"/>
  <c r="I69" i="11"/>
  <c r="D58" i="11"/>
  <c r="D64" i="11" s="1"/>
  <c r="C58" i="11"/>
  <c r="C64" i="11" s="1"/>
  <c r="I54" i="11"/>
  <c r="D48" i="11"/>
  <c r="C48" i="11"/>
  <c r="D41" i="11"/>
  <c r="C41" i="11"/>
  <c r="K34" i="11"/>
  <c r="I14" i="11"/>
  <c r="I17" i="11" s="1"/>
  <c r="H14" i="11"/>
  <c r="G14" i="11"/>
  <c r="G17" i="11" s="1"/>
  <c r="G53" i="10"/>
  <c r="F48" i="10"/>
  <c r="F47" i="10"/>
  <c r="F44" i="10"/>
  <c r="F41" i="10"/>
  <c r="F40" i="10"/>
  <c r="F39" i="10"/>
  <c r="F38" i="10"/>
  <c r="F37" i="10"/>
  <c r="F36" i="10"/>
  <c r="F35" i="10"/>
  <c r="F30" i="10"/>
  <c r="F29" i="10"/>
  <c r="F28" i="10"/>
  <c r="F27" i="10"/>
  <c r="C24" i="10"/>
  <c r="E22" i="10"/>
  <c r="E21" i="10"/>
  <c r="E20" i="10"/>
  <c r="E19" i="10"/>
  <c r="E18" i="10"/>
  <c r="E17" i="10"/>
  <c r="E16" i="10"/>
  <c r="E15" i="10"/>
  <c r="E14" i="10"/>
  <c r="E13" i="10"/>
  <c r="D13" i="10"/>
  <c r="E12" i="10"/>
  <c r="E11" i="10"/>
  <c r="E10" i="10"/>
  <c r="E9" i="10"/>
  <c r="E8" i="10"/>
  <c r="D7" i="10"/>
  <c r="E6" i="10"/>
  <c r="E5" i="10"/>
  <c r="E4" i="10"/>
  <c r="G2" i="10"/>
  <c r="P53" i="9"/>
  <c r="O53" i="9"/>
  <c r="M53" i="9"/>
  <c r="L53" i="9"/>
  <c r="J53" i="9"/>
  <c r="I53" i="9"/>
  <c r="G53" i="9"/>
  <c r="F53" i="9"/>
  <c r="G54" i="9" s="1"/>
  <c r="Y51" i="9"/>
  <c r="R50" i="9"/>
  <c r="T50" i="9" s="1"/>
  <c r="R49" i="9"/>
  <c r="T49" i="9" s="1"/>
  <c r="R48" i="9"/>
  <c r="T48" i="9" s="1"/>
  <c r="R47" i="9"/>
  <c r="T47" i="9" s="1"/>
  <c r="R46" i="9"/>
  <c r="T46" i="9" s="1"/>
  <c r="R45" i="9"/>
  <c r="T45" i="9" s="1"/>
  <c r="R44" i="9"/>
  <c r="T44" i="9" s="1"/>
  <c r="R43" i="9"/>
  <c r="T43" i="9" s="1"/>
  <c r="R42" i="9"/>
  <c r="T42" i="9" s="1"/>
  <c r="R41" i="9"/>
  <c r="T41" i="9" s="1"/>
  <c r="R40" i="9"/>
  <c r="T40" i="9" s="1"/>
  <c r="R39" i="9"/>
  <c r="T39" i="9" s="1"/>
  <c r="T38" i="9"/>
  <c r="S38" i="9"/>
  <c r="U38" i="9" s="1"/>
  <c r="T37" i="9"/>
  <c r="R36" i="9"/>
  <c r="T36" i="9" s="1"/>
  <c r="F36" i="9"/>
  <c r="S35" i="9"/>
  <c r="U35" i="9" s="1"/>
  <c r="R34" i="9"/>
  <c r="T34" i="9" s="1"/>
  <c r="S32" i="9"/>
  <c r="U32" i="9" s="1"/>
  <c r="R31" i="9"/>
  <c r="R30" i="9"/>
  <c r="W30" i="9" s="1"/>
  <c r="W53" i="9" s="1"/>
  <c r="W55" i="9" s="1"/>
  <c r="S29" i="9"/>
  <c r="V29" i="9" s="1"/>
  <c r="V53" i="9" s="1"/>
  <c r="D29" i="9"/>
  <c r="S28" i="9"/>
  <c r="Y28" i="9" s="1"/>
  <c r="S27" i="9"/>
  <c r="Y27" i="9" s="1"/>
  <c r="Y26" i="9"/>
  <c r="S26" i="9"/>
  <c r="S25" i="9"/>
  <c r="Y25" i="9" s="1"/>
  <c r="S24" i="9"/>
  <c r="Y24" i="9" s="1"/>
  <c r="S23" i="9"/>
  <c r="Y23" i="9" s="1"/>
  <c r="S22" i="9"/>
  <c r="Y22" i="9" s="1"/>
  <c r="S21" i="9"/>
  <c r="Y21" i="9" s="1"/>
  <c r="S20" i="9"/>
  <c r="Y20" i="9" s="1"/>
  <c r="D20" i="9"/>
  <c r="S19" i="9"/>
  <c r="Y19" i="9" s="1"/>
  <c r="S18" i="9"/>
  <c r="Y18" i="9" s="1"/>
  <c r="R17" i="9"/>
  <c r="X17" i="9" s="1"/>
  <c r="X16" i="9"/>
  <c r="R16" i="9"/>
  <c r="R15" i="9"/>
  <c r="X15" i="9" s="1"/>
  <c r="R14" i="9"/>
  <c r="X14" i="9" s="1"/>
  <c r="R13" i="9"/>
  <c r="X13" i="9" s="1"/>
  <c r="R12" i="9"/>
  <c r="X12" i="9" s="1"/>
  <c r="R11" i="9"/>
  <c r="X11" i="9" s="1"/>
  <c r="S10" i="9"/>
  <c r="Y10" i="9" s="1"/>
  <c r="R9" i="9"/>
  <c r="X9" i="9" s="1"/>
  <c r="R7" i="9"/>
  <c r="R6" i="9"/>
  <c r="C6" i="9"/>
  <c r="C53" i="9" s="1"/>
  <c r="R4" i="9"/>
  <c r="G45" i="8"/>
  <c r="F45" i="8"/>
  <c r="G41" i="8"/>
  <c r="J131" i="7"/>
  <c r="J128" i="7"/>
  <c r="E128" i="7"/>
  <c r="E127" i="7"/>
  <c r="E126" i="7"/>
  <c r="E125" i="7"/>
  <c r="E124" i="7"/>
  <c r="E120" i="7"/>
  <c r="E119" i="7"/>
  <c r="E118" i="7"/>
  <c r="J115" i="7"/>
  <c r="E115" i="7"/>
  <c r="J114" i="7"/>
  <c r="E114" i="7"/>
  <c r="J113" i="7"/>
  <c r="E113" i="7"/>
  <c r="E110" i="7"/>
  <c r="J109" i="7"/>
  <c r="E109" i="7"/>
  <c r="J108" i="7"/>
  <c r="E108" i="7"/>
  <c r="J107" i="7"/>
  <c r="J104" i="7"/>
  <c r="E104" i="7"/>
  <c r="J103" i="7"/>
  <c r="E103" i="7"/>
  <c r="J102" i="7"/>
  <c r="E102" i="7"/>
  <c r="J101" i="7"/>
  <c r="E101" i="7"/>
  <c r="J98" i="7"/>
  <c r="E98" i="7"/>
  <c r="J97" i="7"/>
  <c r="E97" i="7"/>
  <c r="J96" i="7"/>
  <c r="E96" i="7"/>
  <c r="J95" i="7"/>
  <c r="E95" i="7"/>
  <c r="J92" i="7"/>
  <c r="E92" i="7"/>
  <c r="J91" i="7"/>
  <c r="E91" i="7"/>
  <c r="J90" i="7"/>
  <c r="E90" i="7"/>
  <c r="J89" i="7"/>
  <c r="J86" i="7"/>
  <c r="E86" i="7"/>
  <c r="J85" i="7"/>
  <c r="E85" i="7"/>
  <c r="J84" i="7"/>
  <c r="E84" i="7"/>
  <c r="E83" i="7"/>
  <c r="J80" i="7"/>
  <c r="E80" i="7"/>
  <c r="J79" i="7"/>
  <c r="E79" i="7"/>
  <c r="J78" i="7"/>
  <c r="E78" i="7"/>
  <c r="J75" i="7"/>
  <c r="E75" i="7"/>
  <c r="J74" i="7"/>
  <c r="E74" i="7"/>
  <c r="J73" i="7"/>
  <c r="E73" i="7"/>
  <c r="E72" i="7"/>
  <c r="E69" i="7"/>
  <c r="E68" i="7"/>
  <c r="E67" i="7"/>
  <c r="E66" i="7"/>
  <c r="J63" i="7"/>
  <c r="J62" i="7"/>
  <c r="E62" i="7"/>
  <c r="E61" i="7"/>
  <c r="E60" i="7"/>
  <c r="J57" i="7"/>
  <c r="E57" i="7"/>
  <c r="J56" i="7"/>
  <c r="E56" i="7"/>
  <c r="E55" i="7"/>
  <c r="J52" i="7"/>
  <c r="E52" i="7"/>
  <c r="J51" i="7"/>
  <c r="E51" i="7"/>
  <c r="J50" i="7"/>
  <c r="E50" i="7"/>
  <c r="J47" i="7"/>
  <c r="E47" i="7"/>
  <c r="J46" i="7"/>
  <c r="E46" i="7"/>
  <c r="J45" i="7"/>
  <c r="E45" i="7"/>
  <c r="J42" i="7"/>
  <c r="E42" i="7"/>
  <c r="J41" i="7"/>
  <c r="E41" i="7"/>
  <c r="J40" i="7"/>
  <c r="E40" i="7"/>
  <c r="J37" i="7"/>
  <c r="E37" i="7"/>
  <c r="J36" i="7"/>
  <c r="E36" i="7"/>
  <c r="J35" i="7"/>
  <c r="E35" i="7"/>
  <c r="E34" i="7"/>
  <c r="E33" i="7"/>
  <c r="J32" i="7"/>
  <c r="E32" i="7"/>
  <c r="J31" i="7"/>
  <c r="E31" i="7"/>
  <c r="J30" i="7"/>
  <c r="J27" i="7"/>
  <c r="E27" i="7"/>
  <c r="J26" i="7"/>
  <c r="E26" i="7"/>
  <c r="E25" i="7"/>
  <c r="E24" i="7"/>
  <c r="E23" i="7"/>
  <c r="J22" i="7"/>
  <c r="E22" i="7"/>
  <c r="J21" i="7"/>
  <c r="E21" i="7"/>
  <c r="J20" i="7"/>
  <c r="E20" i="7"/>
  <c r="J19" i="7"/>
  <c r="E19" i="7"/>
  <c r="J16" i="7"/>
  <c r="E16" i="7"/>
  <c r="J15" i="7"/>
  <c r="E15" i="7"/>
  <c r="J14" i="7"/>
  <c r="E14" i="7"/>
  <c r="E13" i="7"/>
  <c r="E12" i="7"/>
  <c r="E11" i="7"/>
  <c r="J10" i="7"/>
  <c r="E10" i="7"/>
  <c r="J9" i="7"/>
  <c r="E9" i="7"/>
  <c r="J8" i="7"/>
  <c r="E8" i="7"/>
  <c r="J7" i="7"/>
  <c r="E7" i="7"/>
  <c r="J6" i="7"/>
  <c r="E6" i="7"/>
  <c r="J5" i="7"/>
  <c r="J4" i="7"/>
  <c r="E4" i="7"/>
  <c r="E5" i="7" s="1"/>
  <c r="L36" i="6"/>
  <c r="K36" i="6"/>
  <c r="I36" i="6"/>
  <c r="H36" i="6"/>
  <c r="G36" i="6"/>
  <c r="F36" i="6"/>
  <c r="E36" i="6"/>
  <c r="D36" i="6"/>
  <c r="C36" i="6"/>
  <c r="B36" i="6"/>
  <c r="L36" i="5"/>
  <c r="K36" i="5"/>
  <c r="J36" i="5"/>
  <c r="I36" i="5"/>
  <c r="H36" i="5"/>
  <c r="G36" i="5"/>
  <c r="F36" i="5"/>
  <c r="E36" i="5"/>
  <c r="D36" i="5"/>
  <c r="C36" i="5"/>
  <c r="B36" i="5"/>
  <c r="E72" i="4"/>
  <c r="D72" i="4"/>
  <c r="D24" i="10" l="1"/>
  <c r="I74" i="11"/>
  <c r="D37" i="6"/>
  <c r="B37" i="6"/>
  <c r="B37" i="5"/>
  <c r="C49" i="11"/>
  <c r="H17" i="11"/>
  <c r="P54" i="9"/>
  <c r="M54" i="9"/>
  <c r="X53" i="9"/>
  <c r="X55" i="9" s="1"/>
  <c r="X57" i="9" s="1"/>
  <c r="D49" i="11"/>
  <c r="D53" i="9"/>
  <c r="D37" i="5"/>
  <c r="S53" i="9"/>
  <c r="Y53" i="9"/>
  <c r="Y55" i="9" s="1"/>
  <c r="D54" i="9"/>
  <c r="T53" i="9"/>
  <c r="U53" i="9"/>
  <c r="R53" i="9"/>
  <c r="E7" i="10"/>
  <c r="E24" i="10" l="1"/>
  <c r="G57" i="10"/>
  <c r="H57" i="10" s="1"/>
  <c r="S54" i="9"/>
  <c r="Y56" i="9"/>
  <c r="Y57" i="9" s="1"/>
  <c r="T54" i="9"/>
  <c r="V54" i="9" s="1"/>
  <c r="V55" i="9" s="1"/>
  <c r="U55" i="9"/>
  <c r="V57" i="9" l="1"/>
  <c r="W56" i="9"/>
  <c r="T55" i="9"/>
  <c r="W57" i="9" l="1"/>
  <c r="Y5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30" authorId="0" shapeId="0" xr:uid="{00000000-0006-0000-0600-000001000000}">
      <text>
        <r>
          <rPr>
            <sz val="10"/>
            <color rgb="FF000000"/>
            <rFont val="Arial"/>
          </rPr>
          <t>Tom Rosengarth:
Please enter an Excel formula here that will sum the December 31 year-end DEBIT balances in the general ledger accounts at DEC 31.
Please do likewise for the general ledger CREDIT account balances
Insight &gt;&gt;&gt;  Describe the purpose of these ledger "hash totals".</t>
        </r>
      </text>
    </comment>
    <comment ref="J130" authorId="0" shapeId="0" xr:uid="{00000000-0006-0000-0600-000002000000}">
      <text>
        <r>
          <rPr>
            <sz val="10"/>
            <color rgb="FF000000"/>
            <rFont val="Arial"/>
          </rPr>
          <t>Tom Rosengarth:
TIP! … create your own Excel formula that will sum all the general ledger CREDIT balances at Dec 31 for the value to appear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28" authorId="0" shapeId="0" xr:uid="{00000000-0006-0000-0700-000001000000}">
      <text>
        <r>
          <rPr>
            <sz val="10"/>
            <color rgb="FF000000"/>
            <rFont val="Arial"/>
          </rPr>
          <t>Excel TIP:
Use [click on] Excel's Insert Rows command to add a row for an account that does not appear in the Trial Balance.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R4" authorId="0" shapeId="0" xr:uid="{00000000-0006-0000-0800-000001000000}">
      <text>
        <r>
          <rPr>
            <sz val="10"/>
            <color rgb="FF000000"/>
            <rFont val="Arial"/>
          </rPr>
          <t>Excel TIP:
"Cllick" on this cell.
Examine the Excel formula that will appear in Excel's "formula panel" at the top of your screen. Use Excel's Edit Copy and Edit Paste commands to insert this "debit balance formula" to the other debit balance accounts appearing in the adjusted trial balance.</t>
        </r>
      </text>
    </comment>
    <comment ref="X4" authorId="0" shapeId="0" xr:uid="{00000000-0006-0000-0800-000002000000}">
      <text>
        <r>
          <rPr>
            <sz val="10"/>
            <color rgb="FF000000"/>
            <rFont val="Arial"/>
          </rPr>
          <t>Excel TIP:
"Left click" on this cell.
Examine Excel's =(cell reference) formula that will appear in Excel's "formula panel" at the top of your screen.
Use Excel's Edit Copy &amp; Edit Paste commands to insert this formula in the balance sheet accounts having "debit balances.</t>
        </r>
      </text>
    </comment>
    <comment ref="Y8" authorId="0" shapeId="0" xr:uid="{00000000-0006-0000-0800-000003000000}">
      <text>
        <r>
          <rPr>
            <sz val="10"/>
            <color rgb="FF000000"/>
            <rFont val="Arial"/>
          </rPr>
          <t>Excel TIP:
"Left click" on this cell.
Examine Excel's =(cell reference) formula that will appear in Excel's "formula panel" at the top of your screen.
Use Excel's Edit Copy &amp; Edit Paste commands to insert this formula in the balance sheet accounts having "credit balances.</t>
        </r>
      </text>
    </comment>
    <comment ref="S16" authorId="0" shapeId="0" xr:uid="{00000000-0006-0000-0800-000004000000}">
      <text>
        <r>
          <rPr>
            <sz val="10"/>
            <color rgb="FF000000"/>
            <rFont val="Arial"/>
          </rPr>
          <t>Excel TIP:
"Cllick" on this cell.
Examine the Excel formula that will appear in Excel's "formula panel" at the top of your screen. Use Excel's Edit Copy and Edit Paste commands to insert this "credit balance formula" to the other credit balance accounts appearing in the adjusted trial balance.</t>
        </r>
      </text>
    </comment>
    <comment ref="S18" authorId="0" shapeId="0" xr:uid="{00000000-0006-0000-0800-000005000000}">
      <text>
        <r>
          <rPr>
            <sz val="10"/>
            <color rgb="FF000000"/>
            <rFont val="Arial"/>
          </rPr>
          <t>Excel TIP:
"Cllick" on this cell.
Examine the Excel formula that will appear in Excel's "formula panel" at the top of your screen. Use Excel's Edit Copy and Edit Paste commands to insert this "credit balance formula" to the other credit balance accounts appearing in the adjusted trial balance.</t>
        </r>
      </text>
    </comment>
    <comment ref="U29" authorId="0" shapeId="0" xr:uid="{00000000-0006-0000-0800-000006000000}">
      <text>
        <r>
          <rPr>
            <sz val="10"/>
            <color rgb="FF000000"/>
            <rFont val="Arial"/>
          </rPr>
          <t>Excel TIP:
"Click" on this cell.
Examine Excel's =(cell reference) formula that will appear in Excel's "formula panel" at the top of your screen.
Use Excel's Edit Copy &amp; Edit Paste commands to insert this formula in the income statement accounts having "credit balances."</t>
        </r>
      </text>
    </comment>
    <comment ref="T31" authorId="0" shapeId="0" xr:uid="{00000000-0006-0000-0800-000007000000}">
      <text>
        <r>
          <rPr>
            <sz val="10"/>
            <color rgb="FF000000"/>
            <rFont val="Arial"/>
          </rPr>
          <t>Excel TIP:
"Click" on this cell.
Examine Excel's =(cell reference) formula that will appear in Excel's "formula panel" at the top of your screen.
Use Excel's Edit Copy &amp; Edit Paste commands to insert this formula in the income statement accounts having "debit balances."</t>
        </r>
      </text>
    </comment>
    <comment ref="U32" authorId="0" shapeId="0" xr:uid="{00000000-0006-0000-0800-000008000000}">
      <text>
        <r>
          <rPr>
            <sz val="10"/>
            <color rgb="FF000000"/>
            <rFont val="Arial"/>
          </rPr>
          <t>Excel TIP:
"Click" on this cell.
Examine Excel's =(cell reference) formula that will appear in Excel's "formula panel" at the top of your screen.
Use Excel's Edit Copy &amp; Edit Paste commands to insert this formula in the income statement accounts having "credit balances."</t>
        </r>
      </text>
    </comment>
    <comment ref="T34" authorId="0" shapeId="0" xr:uid="{00000000-0006-0000-0800-000009000000}">
      <text>
        <r>
          <rPr>
            <sz val="10"/>
            <color rgb="FF000000"/>
            <rFont val="Arial"/>
          </rPr>
          <t>Excel TIP:
"Click" on this cell.
Examine Excel's =(cell reference) formula that will appear in Excel's "formula panel" at the top of your screen.
Use Excel's Edit Copy &amp; Edit Paste commands to insert this formula in the income statement accounts having "debit balances."</t>
        </r>
      </text>
    </comment>
    <comment ref="B48" authorId="0" shapeId="0" xr:uid="{00000000-0006-0000-0800-00000A000000}">
      <text>
        <r>
          <rPr>
            <sz val="10"/>
            <color rgb="FF000000"/>
            <rFont val="Arial"/>
          </rPr>
          <t>Excel TIP:
Use [click on] Excel's Insert Rows command to add a row for an account that does not appear in the Trial Balance.</t>
        </r>
      </text>
    </comment>
    <comment ref="B51" authorId="0" shapeId="0" xr:uid="{00000000-0006-0000-0800-00000B000000}">
      <text>
        <r>
          <rPr>
            <sz val="10"/>
            <color rgb="FF000000"/>
            <rFont val="Arial"/>
          </rPr>
          <t>Excel TIP:
Use [click on] Excel's Insert Rows command to add a row for an account that does not appear in the Trial Balance.</t>
        </r>
      </text>
    </comment>
  </commentList>
</comments>
</file>

<file path=xl/sharedStrings.xml><?xml version="1.0" encoding="utf-8"?>
<sst xmlns="http://schemas.openxmlformats.org/spreadsheetml/2006/main" count="926" uniqueCount="403">
  <si>
    <t>BUS 371: IA-2
BH20 CORPORATION CASE
Spring 2019</t>
  </si>
  <si>
    <t>BUS 371: IA-2
BH20 CORPORATION CASE</t>
  </si>
  <si>
    <r>
      <t xml:space="preserve">BH2O CORPORATION
</t>
    </r>
    <r>
      <rPr>
        <sz val="12"/>
        <rFont val="Arial"/>
      </rPr>
      <t>ACCOUNTS RECEIVABLE AGING SCHEDULE</t>
    </r>
    <r>
      <rPr>
        <sz val="10"/>
        <color rgb="FF000000"/>
        <rFont val="Arial"/>
      </rPr>
      <t xml:space="preserve">
Values in thousands ($000)</t>
    </r>
  </si>
  <si>
    <t>Steps:</t>
  </si>
  <si>
    <t>CUSTOMER ACCOUNTS</t>
  </si>
  <si>
    <t>Total</t>
  </si>
  <si>
    <t>0-30</t>
  </si>
  <si>
    <t>31-60</t>
  </si>
  <si>
    <t>61-90</t>
  </si>
  <si>
    <t>91-120</t>
  </si>
  <si>
    <t>&gt; 120</t>
  </si>
  <si>
    <t>30 customers</t>
  </si>
  <si>
    <t>Date</t>
  </si>
  <si>
    <t>December Transactions to Record (all amounts in 000s)</t>
  </si>
  <si>
    <t>49 customers</t>
  </si>
  <si>
    <t xml:space="preserve">  6 customers</t>
  </si>
  <si>
    <t xml:space="preserve">  5 customers</t>
  </si>
  <si>
    <t xml:space="preserve">  1 customer</t>
  </si>
  <si>
    <t>Recall the steps in the Accounting Process -- please use your notes and text as needed!</t>
  </si>
  <si>
    <t>Bad debt allowance percent (%)</t>
  </si>
  <si>
    <t>Print the accompanying worksheets (Excel "tabs"), then complete the steps 3 - 10</t>
  </si>
  <si>
    <t xml:space="preserve"> "manually" or by using Microsoft Excel techniques.</t>
  </si>
  <si>
    <t xml:space="preserve">     - Case instructions (this page)</t>
  </si>
  <si>
    <t xml:space="preserve">     - December Transactions &amp; AJEs</t>
  </si>
  <si>
    <t xml:space="preserve">     - Journal</t>
  </si>
  <si>
    <t xml:space="preserve">     - General Ledger</t>
  </si>
  <si>
    <t xml:space="preserve">     - Trial Balance: November 30</t>
  </si>
  <si>
    <t>TIP! ... Please complete this A/R AGING schedule as needed for year-end AJEs.</t>
  </si>
  <si>
    <t xml:space="preserve">     -  Working Trial Balance (WTB) worksheet for December 31</t>
  </si>
  <si>
    <r>
      <t>Made cash sales of $3 million. For simplicity of this case, BH2O Corporation uses a</t>
    </r>
    <r>
      <rPr>
        <b/>
        <sz val="10"/>
        <color rgb="FF0000FF"/>
        <rFont val="Arial"/>
      </rPr>
      <t xml:space="preserve"> PERIODIC</t>
    </r>
    <r>
      <rPr>
        <sz val="10"/>
        <color rgb="FF0000FF"/>
        <rFont val="Arial"/>
      </rPr>
      <t xml:space="preserve"> </t>
    </r>
    <r>
      <rPr>
        <sz val="10"/>
        <color rgb="FF000000"/>
        <rFont val="Arial"/>
      </rPr>
      <t>inventory system.</t>
    </r>
  </si>
  <si>
    <t xml:space="preserve">NOTES:     </t>
  </si>
  <si>
    <t xml:space="preserve">     - BH2O Corporation's journal and ledger are current through November 30th.</t>
  </si>
  <si>
    <t xml:space="preserve">     -Your task is to complete the accounting cycle for December. If you need an account that</t>
  </si>
  <si>
    <t xml:space="preserve">      does not appear in ledger -- add it!</t>
  </si>
  <si>
    <t>Purchased $2.4 million of merchandise on account, FOB shipping point. Paid $50,000 related freight-in charges</t>
  </si>
  <si>
    <t>Customers returned $600,000 of merchandise for credit to their accounts</t>
  </si>
  <si>
    <t>Collected $900,000 of accounts receivable (no cash discount)</t>
  </si>
  <si>
    <t>Prepare journal entries to record December transactions. (See Journal sheet.)</t>
  </si>
  <si>
    <t>Post December transactions to general ledger. Show December 31 ledger balances.</t>
  </si>
  <si>
    <t>Sold land for $7.8 million; The land originally cost $5 million</t>
  </si>
  <si>
    <t>(See Ledger sheet.)</t>
  </si>
  <si>
    <t>Made credit sales of $4 million</t>
  </si>
  <si>
    <t>Prepare a year-end December 31 unadjusted trial balance worksheet.</t>
  </si>
  <si>
    <t xml:space="preserve">Prepare adjusting journal entries, post them to WTB adjustments columns &amp; complete </t>
  </si>
  <si>
    <t>working trial balance worksheet.</t>
  </si>
  <si>
    <r>
      <t xml:space="preserve">BH2O returned $300,000 of merchandise to its merchandise inventory supplier. BH2O received suppliers </t>
    </r>
    <r>
      <rPr>
        <i/>
        <sz val="10"/>
        <rFont val="Arial"/>
      </rPr>
      <t>credit</t>
    </r>
    <r>
      <rPr>
        <sz val="10"/>
        <color rgb="FF000000"/>
        <rFont val="Arial"/>
      </rPr>
      <t xml:space="preserve"> memo.</t>
    </r>
  </si>
  <si>
    <t>Post adjusting journal entries to general ledger acounts. Assure that Dec. 31 general ledger</t>
  </si>
  <si>
    <t>balances agree with amounts appearing on the WTB.</t>
  </si>
  <si>
    <t>Purchased $1.25 million of merchandise for cash</t>
  </si>
  <si>
    <t>Prepare in good form BH2O Company's Dec. 31 [a] income statement, [b] statement of owners'</t>
  </si>
  <si>
    <t>equity,  [c] balance sheet and [d] cash flow statement for the month of December.</t>
  </si>
  <si>
    <t>Prepare closing entries for the general journal. Post closing entries to general ledger.</t>
  </si>
  <si>
    <t>Show post-closing balances for the general ledger.</t>
  </si>
  <si>
    <t>Prepare a post-closing trial balance.</t>
  </si>
  <si>
    <t>Paid $1.1 million of accounts payable (no cash discount)</t>
  </si>
  <si>
    <t>Purchased land at a cost of $6 million; Paid $1 million down; signed a 12%, 2-year note for the balance.</t>
  </si>
  <si>
    <t>ACTIONS</t>
  </si>
  <si>
    <t>Details of year-end account review</t>
  </si>
  <si>
    <t xml:space="preserve">PLEASE [DOWNLOAD] AND [SAVE] THIS CASE TEMPLATE FILE TO YOUR COMPUTER </t>
  </si>
  <si>
    <t>The date for all items below is December 31.</t>
  </si>
  <si>
    <t>Item.01</t>
  </si>
  <si>
    <r>
      <rPr>
        <b/>
        <i/>
        <sz val="10"/>
        <rFont val="Comic Sans MS"/>
      </rPr>
      <t xml:space="preserve">Accrued salaries at December 31, 20x2 </t>
    </r>
    <r>
      <rPr>
        <sz val="10"/>
        <color rgb="FF000000"/>
        <rFont val="Arial"/>
      </rPr>
      <t>total $615,000 (per review of year-end payroll records)</t>
    </r>
  </si>
  <si>
    <t>Item.02</t>
  </si>
  <si>
    <r>
      <t xml:space="preserve">BH2O commissioned a $12 million building on </t>
    </r>
    <r>
      <rPr>
        <b/>
        <i/>
        <sz val="10"/>
        <rFont val="Comic Sans MS"/>
      </rPr>
      <t>January 2, 20x2</t>
    </r>
    <r>
      <rPr>
        <sz val="10"/>
        <color rgb="FF000000"/>
        <rFont val="Arial"/>
      </rPr>
      <t>. BH2O depreciates buildings using SL method</t>
    </r>
  </si>
  <si>
    <r>
      <t>over a 30-year useful life; no residual. BH2O reports that it records depreciation quarterly.</t>
    </r>
    <r>
      <rPr>
        <b/>
        <i/>
        <sz val="10"/>
        <rFont val="Comic Sans MS"/>
      </rPr>
      <t xml:space="preserve"> 
In the previous year (20x1)</t>
    </r>
    <r>
      <rPr>
        <sz val="10"/>
        <color rgb="FF000000"/>
        <rFont val="Arial"/>
      </rPr>
      <t xml:space="preserve">, </t>
    </r>
  </si>
  <si>
    <r>
      <t xml:space="preserve">SAVE THE FILE TO YOUR COMPUTER LIKE THIS ..... </t>
    </r>
    <r>
      <rPr>
        <sz val="10"/>
        <color rgb="FF0000FF"/>
        <rFont val="Arial"/>
      </rPr>
      <t>BH20 Corporation_[YourLastName]</t>
    </r>
  </si>
  <si>
    <t xml:space="preserve">BH20 wrote off a condemned fully-depreciated building having a cost of $5 million for which it received no insurance </t>
  </si>
  <si>
    <t xml:space="preserve">reimbursment at a loss.* You discover that BH2O did not remove all the depreciation accumulated on this building </t>
  </si>
  <si>
    <r>
      <t xml:space="preserve">from the  ledger as of the end of last year.  
At </t>
    </r>
    <r>
      <rPr>
        <b/>
        <i/>
        <sz val="10"/>
        <rFont val="Comic Sans MS"/>
      </rPr>
      <t>January 1, 20x2</t>
    </r>
    <r>
      <rPr>
        <sz val="10"/>
        <color rgb="FF000000"/>
        <rFont val="Arial"/>
      </rPr>
      <t xml:space="preserve">, BH20 owns a building with a cost of $45 million, a 30-year </t>
    </r>
  </si>
  <si>
    <t xml:space="preserve">life. This $45 million building is 10 years old (120 months) as of January 1st of the current year. </t>
  </si>
  <si>
    <t>TIP! -- Did BH2O record depreciation-related items correctly in past years and for the current year? )</t>
  </si>
  <si>
    <t>Item.03</t>
  </si>
  <si>
    <r>
      <t xml:space="preserve">BH2O purchased equipment on </t>
    </r>
    <r>
      <rPr>
        <b/>
        <i/>
        <sz val="10"/>
        <rFont val="Comic Sans MS"/>
      </rPr>
      <t>September 1, 20x2</t>
    </r>
    <r>
      <rPr>
        <sz val="10"/>
        <color rgb="FF000000"/>
        <rFont val="Arial"/>
      </rPr>
      <t xml:space="preserve"> with a 60 month SL useful life (per review of subsidiary</t>
    </r>
  </si>
  <si>
    <r>
      <t xml:space="preserve"> ledgers for buildings &amp; equipment). </t>
    </r>
    <r>
      <rPr>
        <b/>
        <i/>
        <sz val="10"/>
        <color rgb="FFB45F06"/>
        <rFont val="Arial"/>
      </rPr>
      <t>(TIP! …</t>
    </r>
    <r>
      <rPr>
        <b/>
        <i/>
        <sz val="10"/>
        <color rgb="FFCC0000"/>
        <rFont val="Arial"/>
      </rPr>
      <t xml:space="preserve">.. </t>
    </r>
    <r>
      <rPr>
        <b/>
        <i/>
        <sz val="10"/>
        <color rgb="FFB45F06"/>
        <rFont val="Arial"/>
      </rPr>
      <t>Did BH20 account for proper depreciation?)</t>
    </r>
  </si>
  <si>
    <t>BH20 issued capital stock to help finance the acquisitions in item.02 and item.03. BH20 paid cash for the balance of the</t>
  </si>
  <si>
    <t>acquisitions.</t>
  </si>
  <si>
    <t>Item.04</t>
  </si>
  <si>
    <t>Supplies on hand at the end of the year total $220,000 (per physical count)</t>
  </si>
  <si>
    <t>Item.05</t>
  </si>
  <si>
    <t>BH2O estimates its allowance for doubtful accounts for the year total based on its A/R aging worksheet (next tab).</t>
  </si>
  <si>
    <t>Item.06</t>
  </si>
  <si>
    <r>
      <rPr>
        <b/>
        <i/>
        <sz val="10"/>
        <rFont val="Comic Sans MS"/>
      </rPr>
      <t>Inventory @ 12/31/x2</t>
    </r>
    <r>
      <rPr>
        <sz val="10"/>
        <color rgb="FF000000"/>
        <rFont val="Arial"/>
      </rPr>
      <t xml:space="preserve"> is $1.32 million (per physical count), but BH2O discovered that it OVERSTATED its  </t>
    </r>
  </si>
  <si>
    <t xml:space="preserve"> </t>
  </si>
  <si>
    <t>January 1st, 20x1 inventory by an amount $240,000. (TIP! -- How should BH2O correct errors made in a prior year?)</t>
  </si>
  <si>
    <t>Item.07</t>
  </si>
  <si>
    <r>
      <t xml:space="preserve">On </t>
    </r>
    <r>
      <rPr>
        <b/>
        <i/>
        <sz val="10"/>
        <rFont val="Comic Sans MS"/>
      </rPr>
      <t>November 1, 20x2</t>
    </r>
    <r>
      <rPr>
        <sz val="10"/>
        <color rgb="FF000000"/>
        <rFont val="Arial"/>
      </rPr>
      <t>, BH2O borrowed $6 million to purchase equipment. Interest @ 6% APR</t>
    </r>
  </si>
  <si>
    <t xml:space="preserve">on loan balance. BH2O owes $300 principal payments every three months, beginning </t>
  </si>
  <si>
    <r>
      <rPr>
        <b/>
        <i/>
        <sz val="10"/>
        <rFont val="Comic Sans MS"/>
      </rPr>
      <t>February 1, 20x3</t>
    </r>
    <r>
      <rPr>
        <sz val="10"/>
        <color rgb="FF000000"/>
        <rFont val="Arial"/>
      </rPr>
      <t xml:space="preserve"> (per equipment purchase documents review)</t>
    </r>
  </si>
  <si>
    <t>Item.08</t>
  </si>
  <si>
    <r>
      <t xml:space="preserve">On </t>
    </r>
    <r>
      <rPr>
        <b/>
        <i/>
        <sz val="10"/>
        <rFont val="Comic Sans MS"/>
      </rPr>
      <t>July 1, 20x2</t>
    </r>
    <r>
      <rPr>
        <sz val="10"/>
        <color rgb="FF000000"/>
        <rFont val="Arial"/>
      </rPr>
      <t>, BH2O paid $1.2 million for a 12-month liability coverage insurance contract;</t>
    </r>
  </si>
  <si>
    <t>Insurance coverage expires on June 30, 20x3. (per insurance contract review)</t>
  </si>
  <si>
    <t>Item.09</t>
  </si>
  <si>
    <r>
      <t xml:space="preserve">On </t>
    </r>
    <r>
      <rPr>
        <b/>
        <i/>
        <sz val="10"/>
        <rFont val="Comic Sans MS"/>
      </rPr>
      <t>December 20, 20x2</t>
    </r>
    <r>
      <rPr>
        <sz val="10"/>
        <color rgb="FF000000"/>
        <rFont val="Arial"/>
      </rPr>
      <t>, one of BH2O's customers made a $1.5 million advance payment on a</t>
    </r>
  </si>
  <si>
    <t>on a $7 million order for product that BH2O will ship and deliver on January 5, 2019. BH2O bills</t>
  </si>
  <si>
    <t>customers when it ships goods (per year-end review of open sales orders).</t>
  </si>
  <si>
    <t>Item.10</t>
  </si>
  <si>
    <t>On December 31, 20x2, BH20's short-term  investments (AFS securities) had a fair value of $3.25 million.</t>
  </si>
  <si>
    <t>Item.11</t>
  </si>
  <si>
    <t>BH2O's income tax rate is 40%; Income taxes for Q4 are payable in the first quarter of 20x3.</t>
  </si>
  <si>
    <t>(HINT! -- Did BH2O make estimated tax payments during the year? How can you tell?)</t>
  </si>
  <si>
    <t>TIP! -- First determine INCOME BEFORE TAXES from spreadsheet before determining INCOME TAX EXPENSE for the current year.</t>
  </si>
  <si>
    <t>*</t>
  </si>
  <si>
    <t>Did that sentence "raise your eye brows?"</t>
  </si>
  <si>
    <t>BH2O CORPORATION
JOURNAL ($000)</t>
  </si>
  <si>
    <t>Transactions</t>
  </si>
  <si>
    <t>dr</t>
  </si>
  <si>
    <t>cr</t>
  </si>
  <si>
    <t>Cash</t>
  </si>
  <si>
    <t>Sales revenue</t>
  </si>
  <si>
    <t>Purchase</t>
  </si>
  <si>
    <t>Accounts payable</t>
  </si>
  <si>
    <t>To record purchase of merchandise inventory</t>
  </si>
  <si>
    <t>Freight-in</t>
  </si>
  <si>
    <t>To record transportation in on m'dse purchase from Dec 7.</t>
  </si>
  <si>
    <t>DECEMBER
Journal
Entry
Date</t>
  </si>
  <si>
    <r>
      <t xml:space="preserve">BH20 Company
FSET ANALYSIS SPREADSHEET
December 20x2 </t>
    </r>
    <r>
      <rPr>
        <sz val="16"/>
        <color rgb="FFCC0000"/>
        <rFont val="Arial"/>
      </rPr>
      <t>Transactions</t>
    </r>
  </si>
  <si>
    <t>BALANCE SHEET</t>
  </si>
  <si>
    <t>INCOME STATEMENT</t>
  </si>
  <si>
    <t>OTHER COMPREHENSIVE INCOME</t>
  </si>
  <si>
    <t>CASH FLOW STMT</t>
  </si>
  <si>
    <t>ASSETS</t>
  </si>
  <si>
    <t>LIAB.</t>
  </si>
  <si>
    <t>EQUITY</t>
  </si>
  <si>
    <t>[aka, EARNED CAPITAL]</t>
  </si>
  <si>
    <t>CASH FLOW</t>
  </si>
  <si>
    <t>C.F. ACTIVITY</t>
  </si>
  <si>
    <t>Non-Cash Assets</t>
  </si>
  <si>
    <t>Liabilities</t>
  </si>
  <si>
    <t>Contributed Capital</t>
  </si>
  <si>
    <t>Earned Capital</t>
  </si>
  <si>
    <t>AOCI
Unrealized Capital</t>
  </si>
  <si>
    <t>REVENUES</t>
  </si>
  <si>
    <t xml:space="preserve">EXPENSES </t>
  </si>
  <si>
    <t>INCOME</t>
  </si>
  <si>
    <t>[aka, Unrealized]</t>
  </si>
  <si>
    <t>Amount</t>
  </si>
  <si>
    <t xml:space="preserve"> - Operating
- Investing
- Financing</t>
  </si>
  <si>
    <t>Operating</t>
  </si>
  <si>
    <t>LIABILITIES + OWNERS' EQUITY</t>
  </si>
  <si>
    <t>AJEs @
12/31/x2</t>
  </si>
  <si>
    <r>
      <t xml:space="preserve">BH20 Company
FSET ANALYSIS SPREADSHEET
December 20x2 </t>
    </r>
    <r>
      <rPr>
        <sz val="16"/>
        <color rgb="FFCC0000"/>
        <rFont val="Arial"/>
      </rPr>
      <t>AJE</t>
    </r>
    <r>
      <rPr>
        <sz val="10"/>
        <color rgb="FFCC0000"/>
        <rFont val="Arial"/>
      </rPr>
      <t>s</t>
    </r>
  </si>
  <si>
    <r>
      <t xml:space="preserve">BH2O LEDGER - </t>
    </r>
    <r>
      <rPr>
        <i/>
        <sz val="9"/>
        <rFont val="Arial"/>
      </rPr>
      <t>Thousands (000)</t>
    </r>
    <r>
      <rPr>
        <sz val="9"/>
        <rFont val="Arial"/>
      </rPr>
      <t xml:space="preserve">
DEBITS: + </t>
    </r>
    <r>
      <rPr>
        <i/>
        <sz val="9"/>
        <rFont val="Arial"/>
      </rPr>
      <t xml:space="preserve">values
</t>
    </r>
    <r>
      <rPr>
        <sz val="9"/>
        <rFont val="Arial"/>
      </rPr>
      <t>CREDITS:</t>
    </r>
    <r>
      <rPr>
        <i/>
        <sz val="9"/>
        <rFont val="Arial"/>
      </rPr>
      <t xml:space="preserve"> (-) values</t>
    </r>
  </si>
  <si>
    <t>Dr</t>
  </si>
  <si>
    <t>Cr</t>
  </si>
  <si>
    <t>Balance</t>
  </si>
  <si>
    <t>Accum Depreciation - Building</t>
  </si>
  <si>
    <t>30-Nov-x2</t>
  </si>
  <si>
    <t>12/04/x2</t>
  </si>
  <si>
    <t>Accum Depreciation - Equipment</t>
  </si>
  <si>
    <t>Account receivable</t>
  </si>
  <si>
    <t>Accounts Payable</t>
  </si>
  <si>
    <t>Salaries payable</t>
  </si>
  <si>
    <t>Allowance for Doubtful Accounts</t>
  </si>
  <si>
    <t>Income Tax Payable</t>
  </si>
  <si>
    <t>Interest Payable</t>
  </si>
  <si>
    <t>Short-term Investments</t>
  </si>
  <si>
    <t>Deferred Sales Revenue</t>
  </si>
  <si>
    <t>Fair value allowance</t>
  </si>
  <si>
    <t>Bank Note Payable @ 6%</t>
  </si>
  <si>
    <t>Inventory</t>
  </si>
  <si>
    <t>Bank Note Payable @ 12%</t>
  </si>
  <si>
    <t>Supplies</t>
  </si>
  <si>
    <t>Capital Stock</t>
  </si>
  <si>
    <t>Prepaid Expenses</t>
  </si>
  <si>
    <t>Retained Earnings</t>
  </si>
  <si>
    <t>Land</t>
  </si>
  <si>
    <t>Account Type</t>
  </si>
  <si>
    <t>Dividends Distributed</t>
  </si>
  <si>
    <t>Account Title</t>
  </si>
  <si>
    <t>BALANCES - NOVEMBER 30, 20X2</t>
  </si>
  <si>
    <t>Debit</t>
  </si>
  <si>
    <t>Credit</t>
  </si>
  <si>
    <t>ASSET</t>
  </si>
  <si>
    <t>Accounts Receivable</t>
  </si>
  <si>
    <t>Building</t>
  </si>
  <si>
    <t>A</t>
  </si>
  <si>
    <t>Accounts receivable</t>
  </si>
  <si>
    <t>Accum Other Comp Income</t>
  </si>
  <si>
    <t>x</t>
  </si>
  <si>
    <t>Accumulated depreciation - buildings</t>
  </si>
  <si>
    <t>Accumulated depreciation - building</t>
  </si>
  <si>
    <t>Accumulated depreciation - equipment</t>
  </si>
  <si>
    <t>Allowance for doubtful accounts</t>
  </si>
  <si>
    <t>Buildings</t>
  </si>
  <si>
    <t>Cash on Hand</t>
  </si>
  <si>
    <t>Equipment</t>
  </si>
  <si>
    <t>Fair value allowance - AFS securities</t>
  </si>
  <si>
    <t>Short-term investment - AFS securities</t>
  </si>
  <si>
    <t>LIABILITY</t>
  </si>
  <si>
    <t>Salaries Expense</t>
  </si>
  <si>
    <t>Bank note payable #1</t>
  </si>
  <si>
    <t>Bank note payable #2</t>
  </si>
  <si>
    <t>Prepaid expenses</t>
  </si>
  <si>
    <t>Deferred sales revenue</t>
  </si>
  <si>
    <t>Short-term investments (AFS securities)</t>
  </si>
  <si>
    <t>Income taxes payable</t>
  </si>
  <si>
    <t>Interest payable</t>
  </si>
  <si>
    <t>E</t>
  </si>
  <si>
    <t>Advertising expense</t>
  </si>
  <si>
    <t>Sales Revenue</t>
  </si>
  <si>
    <t>Advertising Expense</t>
  </si>
  <si>
    <t>Bad debts expense</t>
  </si>
  <si>
    <t>Shareholder Loan</t>
  </si>
  <si>
    <t>Cost of goods sold</t>
  </si>
  <si>
    <t>Taxes Payable</t>
  </si>
  <si>
    <t>Depreciation expense - building</t>
  </si>
  <si>
    <t>Depreciation expense - equipment</t>
  </si>
  <si>
    <t>Accumulated other comprehensive income</t>
  </si>
  <si>
    <t>Common Shares</t>
  </si>
  <si>
    <t>Insurance expense</t>
  </si>
  <si>
    <t>Contributed Surplus</t>
  </si>
  <si>
    <t>Interest expense</t>
  </si>
  <si>
    <t>Dividends Declared</t>
  </si>
  <si>
    <t>Other expenses</t>
  </si>
  <si>
    <t>Prior Period Adjustments</t>
  </si>
  <si>
    <t>Payroll - salary &amp; wages</t>
  </si>
  <si>
    <t>Retained Earnings/Deficit</t>
  </si>
  <si>
    <t>Purchases</t>
  </si>
  <si>
    <t>Sales</t>
  </si>
  <si>
    <t>Sales Returns &amp; Allowances</t>
  </si>
  <si>
    <t>Purchases returns &amp; allowances</t>
  </si>
  <si>
    <t>Bad Debts Expense</t>
  </si>
  <si>
    <t>Sales returns &amp; allowances</t>
  </si>
  <si>
    <t>Supplies expense</t>
  </si>
  <si>
    <t>Shipping &amp; Delivery Income</t>
  </si>
  <si>
    <t>Taxes - corporate net income (CNI)</t>
  </si>
  <si>
    <t>Uncategorized Income</t>
  </si>
  <si>
    <t>L</t>
  </si>
  <si>
    <t>Accounts payable - merchandise</t>
  </si>
  <si>
    <t>Gain (loss) on asset dispositions</t>
  </si>
  <si>
    <t>Bank note payable @ 12%</t>
  </si>
  <si>
    <t>Unrealized gain (loss) - foreign currency</t>
  </si>
  <si>
    <t>Bank note payable @ 6%</t>
  </si>
  <si>
    <t>Unrrealized gain (loss) - AFS securities</t>
  </si>
  <si>
    <t>EXPENSE</t>
  </si>
  <si>
    <t>Income tax payable</t>
  </si>
  <si>
    <t>Q</t>
  </si>
  <si>
    <t>Accumulated other comprehensive income (AOCI)</t>
  </si>
  <si>
    <t>Gain on sale</t>
  </si>
  <si>
    <t>Capital stock, no par (2,000 shares at year-end)</t>
  </si>
  <si>
    <t>Insurance Expense</t>
  </si>
  <si>
    <t>Dividends declared</t>
  </si>
  <si>
    <t>Interest Expense</t>
  </si>
  <si>
    <t>Retained earnings, JANUARY 1st</t>
  </si>
  <si>
    <t>Loss on Foreign Exchange</t>
  </si>
  <si>
    <t>R</t>
  </si>
  <si>
    <t>Payroll – Employee Benefits</t>
  </si>
  <si>
    <t>Payroll – Employer's Share of Benefits</t>
  </si>
  <si>
    <t>Supplies Expense</t>
  </si>
  <si>
    <t>Payroll – Salary &amp; Wages</t>
  </si>
  <si>
    <t>Professional Fees</t>
  </si>
  <si>
    <t>Purchases – Parts &amp; Materials</t>
  </si>
  <si>
    <t>Purchases – Resale Items</t>
  </si>
  <si>
    <t>Rent Expense</t>
  </si>
  <si>
    <t>Repairs &amp; Maintenance</t>
  </si>
  <si>
    <t>Taxes – corporate net income (CNI)</t>
  </si>
  <si>
    <t>Purchases Returns &amp; Allowances</t>
  </si>
  <si>
    <t>Uncategorized Expense</t>
  </si>
  <si>
    <t>Other Expenses</t>
  </si>
  <si>
    <t>Utilities</t>
  </si>
  <si>
    <t>Expense</t>
  </si>
  <si>
    <t>Unrealized loss on foreign currency</t>
  </si>
  <si>
    <t>Freight-In</t>
  </si>
  <si>
    <t>Cost of Goods Sold</t>
  </si>
  <si>
    <t>Income Tax Expense</t>
  </si>
  <si>
    <t>Depreciation Expense - Building</t>
  </si>
  <si>
    <t>Depreciation Expense - Equipment</t>
  </si>
  <si>
    <t>G/L Totals</t>
  </si>
  <si>
    <t>[formula]</t>
  </si>
  <si>
    <t>BH2O CORPORATION
WORKING TRIAL BALANCE SPREADSHEET ($000s)</t>
  </si>
  <si>
    <t>Account</t>
  </si>
  <si>
    <r>
      <t xml:space="preserve">Post-Closing
Trial Balance
</t>
    </r>
    <r>
      <rPr>
        <sz val="10"/>
        <color rgb="FF990000"/>
        <rFont val="Arial"/>
      </rPr>
      <t>12/31/20x1</t>
    </r>
  </si>
  <si>
    <r>
      <t xml:space="preserve">Unadjusted
Trial Balance
</t>
    </r>
    <r>
      <rPr>
        <sz val="10"/>
        <color rgb="FF990000"/>
        <rFont val="Arial"/>
      </rPr>
      <t>11/30/20x2</t>
    </r>
  </si>
  <si>
    <t>DECEMBER JEs</t>
  </si>
  <si>
    <r>
      <t xml:space="preserve">Unadjusted
Trial Balance
</t>
    </r>
    <r>
      <rPr>
        <sz val="10"/>
        <color rgb="FF990000"/>
        <rFont val="Arial"/>
      </rPr>
      <t>12/31/20x2</t>
    </r>
  </si>
  <si>
    <t>Adjusting Entries</t>
  </si>
  <si>
    <r>
      <t xml:space="preserve">Adjusted
Trial Balance
</t>
    </r>
    <r>
      <rPr>
        <sz val="10"/>
        <color rgb="FF990000"/>
        <rFont val="Arial"/>
      </rPr>
      <t>12/31/20x2</t>
    </r>
  </si>
  <si>
    <t>Income Statement</t>
  </si>
  <si>
    <t>Statement of Retained Earnings
(Closing entries)</t>
  </si>
  <si>
    <t>Balance Sheet</t>
  </si>
  <si>
    <t>Dec Date</t>
  </si>
  <si>
    <t>Ref</t>
  </si>
  <si>
    <r>
      <t xml:space="preserve">BH20 Company, Inc.
CASH FLOW STATEMENT </t>
    </r>
    <r>
      <rPr>
        <sz val="10"/>
        <color rgb="FF990000"/>
        <rFont val="Arial"/>
      </rPr>
      <t>PREP WORKSHEET ($000s)</t>
    </r>
    <r>
      <rPr>
        <sz val="10"/>
        <color rgb="FF000000"/>
        <rFont val="Arial"/>
      </rPr>
      <t xml:space="preserve">
Years ended December 31,</t>
    </r>
  </si>
  <si>
    <t xml:space="preserve">For an illustration of a GAAP format of client-ready SCF, see </t>
  </si>
  <si>
    <r>
      <t xml:space="preserve">DEBIT / </t>
    </r>
    <r>
      <rPr>
        <sz val="10"/>
        <color rgb="FFFF0000"/>
        <rFont val="Arial"/>
      </rPr>
      <t>(CREDIT)</t>
    </r>
  </si>
  <si>
    <t>20x2</t>
  </si>
  <si>
    <t>20x1</t>
  </si>
  <si>
    <t>CHANGE</t>
  </si>
  <si>
    <t>Accounts receivable, net</t>
  </si>
  <si>
    <t>Allowance for doubtful accoutns</t>
  </si>
  <si>
    <t>Accumulated depreciation</t>
  </si>
  <si>
    <t>CREATE "CLIENT-READY" FINANCIAL STATEMENTS IN THIS SPREADSHEET.</t>
  </si>
  <si>
    <t>Capital stock, no par (2,000 shares outstanding)</t>
  </si>
  <si>
    <t>&gt;&gt; Income statement</t>
  </si>
  <si>
    <t>Retained earnings</t>
  </si>
  <si>
    <t>&gt;&gt; Statement of shareholders' equity</t>
  </si>
  <si>
    <t>&gt;&gt; Balance sheet</t>
  </si>
  <si>
    <t>[a] Net income</t>
  </si>
  <si>
    <t>&gt;&gt; Cash flow statement</t>
  </si>
  <si>
    <t xml:space="preserve">BH20 Company, Inc.
INCOME STATEMENT ($000s)
Year ended December 31, </t>
  </si>
  <si>
    <t>[b] Dividends</t>
  </si>
  <si>
    <t>BH20 Company, Inc.
STATEMENT OF SHAREOLDERS' EQUITY ($000s)
Year ended December 31, 20x2</t>
  </si>
  <si>
    <t>($000s)</t>
  </si>
  <si>
    <t>Capital stock</t>
  </si>
  <si>
    <t>OPERATING ACTIVITIES</t>
  </si>
  <si>
    <t>Balances, January 1 - as reported</t>
  </si>
  <si>
    <t>Prior period adjustments:</t>
  </si>
  <si>
    <t>Balances, January 1 - as restated</t>
  </si>
  <si>
    <t>[a]</t>
  </si>
  <si>
    <t>Net income</t>
  </si>
  <si>
    <t>Dividends</t>
  </si>
  <si>
    <t>Balances, December 31</t>
  </si>
  <si>
    <t>BH20 Company, Inc.
BALANCE SHEET ($000s)
Years ended December 31,</t>
  </si>
  <si>
    <t>BH20 Company, Inc.
STATEMENT OF CASH FLOW ($000s)
Years ended December 31, 20x2</t>
  </si>
  <si>
    <t>CURRENT ASSETS</t>
  </si>
  <si>
    <r>
      <t xml:space="preserve">Retained earnings, </t>
    </r>
    <r>
      <rPr>
        <b/>
        <sz val="10"/>
        <rFont val="Comic Sans MS"/>
      </rPr>
      <t>JANUARY 1st</t>
    </r>
  </si>
  <si>
    <t>INVESTING ACTIVITIES</t>
  </si>
  <si>
    <t xml:space="preserve">     Total current assets</t>
  </si>
  <si>
    <t>FINANCING ACTIVITIES</t>
  </si>
  <si>
    <t>LONG-TERM ASSETS</t>
  </si>
  <si>
    <t xml:space="preserve">     Net long-term assets</t>
  </si>
  <si>
    <t xml:space="preserve">     TOTAL ASSETS</t>
  </si>
  <si>
    <t xml:space="preserve"> Change in cash</t>
  </si>
  <si>
    <t xml:space="preserve">     CASH FLOW FROM OPERATING ACTIVITIES</t>
  </si>
  <si>
    <t>CASH, January 1</t>
  </si>
  <si>
    <t>CURRENT LIABILITIES</t>
  </si>
  <si>
    <t>CASH, December 31</t>
  </si>
  <si>
    <t xml:space="preserve">     CASH FLOW FROM INVESTING ACTIVITIES</t>
  </si>
  <si>
    <t xml:space="preserve">      Total current liabilities</t>
  </si>
  <si>
    <t xml:space="preserve">     TOTAL LIABILITIES &amp; SHAREHOLDERS' EQUITY</t>
  </si>
  <si>
    <t xml:space="preserve">     CASH FLOW FROM FINANCING ACTIVITIES</t>
  </si>
  <si>
    <t>CHANGE IN CASH</t>
  </si>
  <si>
    <r>
      <t xml:space="preserve">Retained earnings, </t>
    </r>
    <r>
      <rPr>
        <b/>
        <sz val="10"/>
        <rFont val="Comic Sans MS"/>
      </rPr>
      <t>DECEMBER 31st</t>
    </r>
  </si>
  <si>
    <t>Allowance @ 12/31/x2</t>
  </si>
  <si>
    <t>sales returns &amp; allowance</t>
  </si>
  <si>
    <t>A/R</t>
  </si>
  <si>
    <t>land</t>
  </si>
  <si>
    <t>gain on sale</t>
  </si>
  <si>
    <t>cash</t>
  </si>
  <si>
    <t>A/P</t>
  </si>
  <si>
    <t>Purchase returns and alowances</t>
  </si>
  <si>
    <t>Bank notes Payable</t>
  </si>
  <si>
    <t>supplies</t>
  </si>
  <si>
    <t>inventory</t>
  </si>
  <si>
    <t>prepaid expenses</t>
  </si>
  <si>
    <t>allowance for doubtful accounts</t>
  </si>
  <si>
    <t>building</t>
  </si>
  <si>
    <t>equipment</t>
  </si>
  <si>
    <t>salaries and wages payable</t>
  </si>
  <si>
    <t>interest payable</t>
  </si>
  <si>
    <t>deferred revenue</t>
  </si>
  <si>
    <t>Hiep Nguyen</t>
  </si>
  <si>
    <t>operating</t>
  </si>
  <si>
    <t>Financing</t>
  </si>
  <si>
    <t>investing</t>
  </si>
  <si>
    <t>sales</t>
  </si>
  <si>
    <t>cost of goods sold</t>
  </si>
  <si>
    <t>gross profit</t>
  </si>
  <si>
    <t>operating expenses</t>
  </si>
  <si>
    <t>depreciation expense</t>
  </si>
  <si>
    <t>salaries expense</t>
  </si>
  <si>
    <t>advertising expense</t>
  </si>
  <si>
    <t>bad debts expense</t>
  </si>
  <si>
    <t>insurance expense</t>
  </si>
  <si>
    <t>supplies expense</t>
  </si>
  <si>
    <t>financing</t>
  </si>
  <si>
    <t>miscellaneous expense</t>
  </si>
  <si>
    <t>item.04</t>
  </si>
  <si>
    <t>item.05</t>
  </si>
  <si>
    <t>item.06</t>
  </si>
  <si>
    <t>item.07</t>
  </si>
  <si>
    <t>item.08</t>
  </si>
  <si>
    <t>item.09</t>
  </si>
  <si>
    <t>item.10</t>
  </si>
  <si>
    <t>item.11</t>
  </si>
  <si>
    <t>deductions to debt</t>
  </si>
  <si>
    <t>dividends paid</t>
  </si>
  <si>
    <t>cash for financing activities</t>
  </si>
  <si>
    <t>Total Operating Expenses</t>
  </si>
  <si>
    <t>interest expense</t>
  </si>
  <si>
    <t>gain on sale of land</t>
  </si>
  <si>
    <t>unrealized loss on AFS securities</t>
  </si>
  <si>
    <t>income from operations before tax</t>
  </si>
  <si>
    <t>comprehensive loss</t>
  </si>
  <si>
    <t>depreciation</t>
  </si>
  <si>
    <t>tax</t>
  </si>
  <si>
    <t>net income</t>
  </si>
  <si>
    <t>noncash expenses:</t>
  </si>
  <si>
    <t>bad debt</t>
  </si>
  <si>
    <t>gain on land sale</t>
  </si>
  <si>
    <t>changes in working account:</t>
  </si>
  <si>
    <t>income tax receivable</t>
  </si>
  <si>
    <t>income tax payable</t>
  </si>
  <si>
    <t>deferred sales revenue</t>
  </si>
  <si>
    <t>short term investments</t>
  </si>
  <si>
    <t>land sale proceeds</t>
  </si>
  <si>
    <t>land purchased</t>
  </si>
  <si>
    <t>building acquired for cash</t>
  </si>
  <si>
    <t>equipment acquired for cash</t>
  </si>
  <si>
    <t>dividends</t>
  </si>
  <si>
    <t>capital stock, no par</t>
  </si>
  <si>
    <t>Cash flow from Operating activities</t>
  </si>
  <si>
    <t>Cash flow investing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</si>
</sst>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6" formatCode="&quot;$&quot;#,##0_);[Red]\(&quot;$&quot;#,##0\)"/>
    <numFmt numFmtId="42" formatCode="_(&quot;$&quot;* #,##0_);_(&quot;$&quot;* \(#,##0\);_(&quot;$&quot;* &quot;-&quot;_);_(@_)"/>
    <numFmt numFmtId="41" formatCode="_(* #,##0_);_(* \(#,##0\);_(* &quot;-&quot;_);_(@_)"/>
    <numFmt numFmtId="164" formatCode="[$-409]d\-mmm"/>
    <numFmt numFmtId="165" formatCode="mmmm\ d\,\ yyyy"/>
    <numFmt numFmtId="166" formatCode="mmm\ dd"/>
    <numFmt numFmtId="167" formatCode="_(* #,##0_);_(* \(#,##0\);_(* &quot;-&quot;??_);_(@_)"/>
    <numFmt numFmtId="168" formatCode="d&quot;-&quot;mmm"/>
    <numFmt numFmtId="169" formatCode="&quot;$&quot;#,##0"/>
  </numFmts>
  <fonts count="174">
    <font>
      <sz val="10"/>
      <color rgb="FF000000"/>
      <name val="Arial"/>
    </font>
    <font>
      <sz val="10"/>
      <name val="Arial"/>
    </font>
    <font>
      <b/>
      <u/>
      <sz val="10"/>
      <color rgb="FF000000"/>
      <name val="Calibri"/>
    </font>
    <font>
      <b/>
      <u/>
      <sz val="10"/>
      <color rgb="FF000000"/>
      <name val="Calibri"/>
    </font>
    <font>
      <b/>
      <i/>
      <sz val="10"/>
      <name val="Calibri"/>
    </font>
    <font>
      <b/>
      <u/>
      <sz val="14"/>
      <name val="Arial"/>
    </font>
    <font>
      <b/>
      <sz val="10"/>
      <name val="Calibri"/>
    </font>
    <font>
      <i/>
      <sz val="12"/>
      <color rgb="FF4A86E8"/>
      <name val="Comic Sans MS"/>
    </font>
    <font>
      <b/>
      <i/>
      <u/>
      <sz val="10"/>
      <name val="Calibri"/>
    </font>
    <font>
      <sz val="10"/>
      <name val="Arial"/>
    </font>
    <font>
      <b/>
      <i/>
      <u/>
      <sz val="10"/>
      <name val="Calibri"/>
    </font>
    <font>
      <b/>
      <sz val="14"/>
      <color rgb="FF000000"/>
      <name val="Comic Sans MS"/>
    </font>
    <font>
      <b/>
      <sz val="10"/>
      <color rgb="FF0000FF"/>
      <name val="Calibri"/>
    </font>
    <font>
      <sz val="10"/>
      <color rgb="FF000000"/>
      <name val="Calibri"/>
    </font>
    <font>
      <b/>
      <u/>
      <sz val="10"/>
      <color rgb="FF000000"/>
      <name val="Calibri"/>
    </font>
    <font>
      <b/>
      <u/>
      <sz val="10"/>
      <color rgb="FF000000"/>
      <name val="Calibri"/>
    </font>
    <font>
      <sz val="10"/>
      <name val="Calibri"/>
    </font>
    <font>
      <b/>
      <i/>
      <sz val="12"/>
      <color rgb="FF4A86E8"/>
      <name val="Comic Sans MS"/>
    </font>
    <font>
      <sz val="11"/>
      <name val="Calibri"/>
    </font>
    <font>
      <sz val="11"/>
      <name val="Arial"/>
    </font>
    <font>
      <sz val="11"/>
      <color rgb="FF000000"/>
      <name val="Calibri"/>
    </font>
    <font>
      <b/>
      <i/>
      <sz val="10"/>
      <color rgb="FF85200C"/>
      <name val="Calibri"/>
    </font>
    <font>
      <i/>
      <sz val="11"/>
      <name val="Calibri"/>
    </font>
    <font>
      <b/>
      <sz val="11"/>
      <name val="Calibri"/>
    </font>
    <font>
      <sz val="11"/>
      <color rgb="FF000000"/>
      <name val="Arial"/>
    </font>
    <font>
      <b/>
      <i/>
      <sz val="11"/>
      <color rgb="FF000000"/>
      <name val="Calibri"/>
    </font>
    <font>
      <b/>
      <u/>
      <sz val="10"/>
      <color rgb="FF000000"/>
      <name val="Calibri"/>
    </font>
    <font>
      <b/>
      <u/>
      <sz val="10"/>
      <color rgb="FF000000"/>
      <name val="Calibri"/>
    </font>
    <font>
      <b/>
      <u/>
      <sz val="12"/>
      <name val="Comic Sans MS"/>
    </font>
    <font>
      <b/>
      <u/>
      <sz val="10"/>
      <color rgb="FF000000"/>
      <name val="Calibri"/>
    </font>
    <font>
      <b/>
      <i/>
      <sz val="10"/>
      <color rgb="FF4A86E8"/>
      <name val="Comic Sans MS"/>
    </font>
    <font>
      <b/>
      <u/>
      <sz val="10"/>
      <color rgb="FF000000"/>
      <name val="Calibri"/>
    </font>
    <font>
      <b/>
      <u/>
      <sz val="10"/>
      <color rgb="FF000000"/>
      <name val="Calibri"/>
    </font>
    <font>
      <b/>
      <sz val="12"/>
      <color rgb="FFA61C00"/>
      <name val="Comic Sans MS"/>
    </font>
    <font>
      <sz val="11"/>
      <color rgb="FFC0504D"/>
      <name val="Calibri"/>
    </font>
    <font>
      <i/>
      <sz val="11"/>
      <color rgb="FFC0504D"/>
      <name val="Calibri"/>
    </font>
    <font>
      <b/>
      <i/>
      <sz val="11"/>
      <color rgb="FFB45F06"/>
      <name val="Calibri"/>
    </font>
    <font>
      <i/>
      <sz val="11"/>
      <color rgb="FF000000"/>
      <name val="Calibri"/>
    </font>
    <font>
      <sz val="10"/>
      <name val="Calibri"/>
    </font>
    <font>
      <b/>
      <i/>
      <sz val="11"/>
      <color rgb="FFB45F06"/>
      <name val="Comic Sans MS"/>
    </font>
    <font>
      <b/>
      <sz val="12"/>
      <name val="Calibri"/>
    </font>
    <font>
      <b/>
      <u/>
      <sz val="10"/>
      <color rgb="FF000000"/>
      <name val="Calibri"/>
    </font>
    <font>
      <b/>
      <u/>
      <sz val="10"/>
      <color rgb="FF000000"/>
      <name val="Calibri"/>
    </font>
    <font>
      <b/>
      <u/>
      <sz val="10"/>
      <color rgb="FF000000"/>
      <name val="Calibri"/>
    </font>
    <font>
      <b/>
      <u/>
      <sz val="10"/>
      <color rgb="FF000000"/>
      <name val="Calibri"/>
    </font>
    <font>
      <b/>
      <u/>
      <sz val="10"/>
      <name val="Calibri"/>
    </font>
    <font>
      <sz val="10"/>
      <color rgb="FF0070C0"/>
      <name val="Calibri"/>
    </font>
    <font>
      <i/>
      <sz val="10"/>
      <color rgb="FF0070C0"/>
      <name val="Calibri"/>
    </font>
    <font>
      <b/>
      <u/>
      <sz val="18"/>
      <color rgb="FF741B47"/>
      <name val="Quattrocento"/>
    </font>
    <font>
      <b/>
      <u/>
      <sz val="12"/>
      <color rgb="FF0000FF"/>
      <name val="Calibri"/>
    </font>
    <font>
      <b/>
      <u/>
      <sz val="14"/>
      <color rgb="FF741B47"/>
      <name val="Quattrocento"/>
    </font>
    <font>
      <b/>
      <u/>
      <sz val="14"/>
      <name val="Comic Sans MS"/>
    </font>
    <font>
      <b/>
      <u/>
      <sz val="14"/>
      <name val="Comic Sans MS"/>
    </font>
    <font>
      <b/>
      <u/>
      <sz val="10"/>
      <name val="Comic Sans MS"/>
    </font>
    <font>
      <b/>
      <u/>
      <sz val="14"/>
      <name val="Comic Sans MS"/>
    </font>
    <font>
      <b/>
      <u/>
      <sz val="11"/>
      <name val="Comic Sans MS"/>
    </font>
    <font>
      <b/>
      <u/>
      <sz val="11"/>
      <name val="Comic Sans MS"/>
    </font>
    <font>
      <b/>
      <u/>
      <sz val="11"/>
      <name val="Comic Sans MS"/>
    </font>
    <font>
      <b/>
      <u/>
      <sz val="11"/>
      <name val="Calibri"/>
    </font>
    <font>
      <b/>
      <u/>
      <sz val="11"/>
      <name val="Calibri"/>
    </font>
    <font>
      <b/>
      <u/>
      <sz val="11"/>
      <name val="Calibri"/>
    </font>
    <font>
      <b/>
      <u/>
      <sz val="11"/>
      <name val="Calibri"/>
    </font>
    <font>
      <b/>
      <u/>
      <sz val="11"/>
      <name val="Calibri"/>
    </font>
    <font>
      <b/>
      <u/>
      <sz val="11"/>
      <name val="Calibri"/>
    </font>
    <font>
      <b/>
      <u/>
      <sz val="11"/>
      <name val="Calibri"/>
    </font>
    <font>
      <b/>
      <u/>
      <sz val="11"/>
      <name val="Calibri"/>
    </font>
    <font>
      <b/>
      <sz val="9"/>
      <name val="Comic Sans MS"/>
    </font>
    <font>
      <b/>
      <u/>
      <sz val="11"/>
      <name val="Calibri"/>
    </font>
    <font>
      <b/>
      <sz val="11"/>
      <color rgb="FF0000FF"/>
      <name val="Calibri"/>
    </font>
    <font>
      <b/>
      <u/>
      <sz val="12"/>
      <color rgb="FF0000FF"/>
      <name val="Calibri"/>
    </font>
    <font>
      <b/>
      <u/>
      <sz val="12"/>
      <color rgb="FF0000FF"/>
      <name val="Calibri"/>
    </font>
    <font>
      <b/>
      <sz val="10"/>
      <color rgb="FF4A86E8"/>
      <name val="Arial"/>
    </font>
    <font>
      <b/>
      <sz val="11"/>
      <name val="Comic Sans MS"/>
    </font>
    <font>
      <b/>
      <sz val="12"/>
      <color rgb="FF85200C"/>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b/>
      <u/>
      <sz val="12"/>
      <name val="&quot;Comic Sans MS&quot;"/>
    </font>
    <font>
      <b/>
      <sz val="10"/>
      <name val="Comic Sans MS"/>
    </font>
    <font>
      <b/>
      <u/>
      <sz val="10"/>
      <color rgb="FF000000"/>
      <name val="Calibri"/>
    </font>
    <font>
      <b/>
      <u/>
      <sz val="10"/>
      <color rgb="FF000000"/>
      <name val="Calibri"/>
    </font>
    <font>
      <b/>
      <u/>
      <sz val="10"/>
      <color rgb="FF000000"/>
      <name val="Calibri"/>
    </font>
    <font>
      <b/>
      <u/>
      <sz val="10"/>
      <color rgb="FF000000"/>
      <name val="Calibri"/>
    </font>
    <font>
      <b/>
      <u/>
      <sz val="10"/>
      <color rgb="FF000000"/>
      <name val="Calibri"/>
    </font>
    <font>
      <i/>
      <sz val="10"/>
      <color rgb="FF4A86E8"/>
      <name val="Arial"/>
    </font>
    <font>
      <b/>
      <u/>
      <sz val="10"/>
      <color rgb="FF000000"/>
      <name val="Calibri"/>
    </font>
    <font>
      <sz val="10"/>
      <name val="Arial"/>
    </font>
    <font>
      <b/>
      <sz val="10"/>
      <color rgb="FF0070C0"/>
      <name val="Comic Sans MS"/>
    </font>
    <font>
      <sz val="10"/>
      <color rgb="FF0070C0"/>
      <name val="Comic Sans MS"/>
    </font>
    <font>
      <b/>
      <sz val="10"/>
      <color rgb="FF0070C0"/>
      <name val="Calibri"/>
    </font>
    <font>
      <b/>
      <sz val="12"/>
      <color rgb="FF0070C0"/>
      <name val="Calibri"/>
    </font>
    <font>
      <b/>
      <u/>
      <sz val="12"/>
      <color rgb="FFB45F06"/>
      <name val="Comic Sans MS"/>
    </font>
    <font>
      <b/>
      <u/>
      <sz val="10"/>
      <name val="Calibri"/>
    </font>
    <font>
      <b/>
      <u/>
      <sz val="10"/>
      <name val="Calibri"/>
    </font>
    <font>
      <b/>
      <u/>
      <sz val="10"/>
      <color rgb="FFB45F06"/>
      <name val="Calibri"/>
    </font>
    <font>
      <b/>
      <u/>
      <sz val="10"/>
      <name val="Comic Sans MS"/>
    </font>
    <font>
      <b/>
      <u/>
      <sz val="10"/>
      <name val="Comic Sans MS"/>
    </font>
    <font>
      <b/>
      <u/>
      <sz val="10"/>
      <name val="Comic Sans MS"/>
    </font>
    <font>
      <b/>
      <u/>
      <sz val="10"/>
      <name val="Comic Sans MS"/>
    </font>
    <font>
      <b/>
      <u/>
      <sz val="10"/>
      <name val="Calibri"/>
    </font>
    <font>
      <b/>
      <u/>
      <sz val="10"/>
      <name val="Calibri"/>
    </font>
    <font>
      <b/>
      <u/>
      <sz val="10"/>
      <name val="Calibri"/>
    </font>
    <font>
      <b/>
      <u/>
      <sz val="10"/>
      <color rgb="FFB45F06"/>
      <name val="Calibri"/>
    </font>
    <font>
      <b/>
      <i/>
      <sz val="10"/>
      <color rgb="FF4A86E8"/>
      <name val="Calibri"/>
    </font>
    <font>
      <b/>
      <u/>
      <sz val="10"/>
      <name val="Calibri"/>
    </font>
    <font>
      <b/>
      <u/>
      <sz val="10"/>
      <name val="Calibri"/>
    </font>
    <font>
      <b/>
      <u/>
      <sz val="10"/>
      <name val="Calibri"/>
    </font>
    <font>
      <b/>
      <u/>
      <sz val="10"/>
      <color rgb="FF0070C0"/>
      <name val="Calibri"/>
    </font>
    <font>
      <b/>
      <u/>
      <sz val="10"/>
      <color rgb="FF0070C0"/>
      <name val="Calibri"/>
    </font>
    <font>
      <b/>
      <sz val="10"/>
      <name val="Comic Sans MS"/>
    </font>
    <font>
      <b/>
      <sz val="10"/>
      <color rgb="FF4A86E8"/>
      <name val="Calibri"/>
    </font>
    <font>
      <b/>
      <u/>
      <sz val="10"/>
      <name val="Calibri"/>
    </font>
    <font>
      <b/>
      <sz val="10"/>
      <color rgb="FFB45F06"/>
      <name val="Calibri"/>
    </font>
    <font>
      <b/>
      <u/>
      <sz val="10"/>
      <name val="Calibri"/>
    </font>
    <font>
      <b/>
      <sz val="10"/>
      <color rgb="FF000000"/>
      <name val="Comic Sans MS"/>
    </font>
    <font>
      <b/>
      <u/>
      <sz val="10"/>
      <color rgb="FF0000FF"/>
      <name val="Comic Sans MS"/>
    </font>
    <font>
      <b/>
      <u/>
      <sz val="10"/>
      <name val="Calibri"/>
    </font>
    <font>
      <i/>
      <sz val="10"/>
      <color rgb="FF4A86E8"/>
      <name val="Calibri"/>
    </font>
    <font>
      <b/>
      <u/>
      <sz val="10"/>
      <name val="Calibri"/>
    </font>
    <font>
      <i/>
      <sz val="10"/>
      <name val="Calibri"/>
    </font>
    <font>
      <b/>
      <u/>
      <sz val="10"/>
      <name val="Calibri"/>
    </font>
    <font>
      <b/>
      <u/>
      <sz val="10"/>
      <name val="Calibri"/>
    </font>
    <font>
      <b/>
      <u/>
      <sz val="10"/>
      <color rgb="FF000000"/>
      <name val="Calibri"/>
    </font>
    <font>
      <b/>
      <u/>
      <sz val="10"/>
      <name val="Calibri"/>
    </font>
    <font>
      <i/>
      <sz val="10"/>
      <color rgb="FF0000FF"/>
      <name val="Calibri"/>
    </font>
    <font>
      <b/>
      <u/>
      <sz val="10"/>
      <name val="Calibri"/>
    </font>
    <font>
      <b/>
      <u/>
      <sz val="10"/>
      <color rgb="FF0000FF"/>
      <name val="Comic Sans MS"/>
    </font>
    <font>
      <b/>
      <u/>
      <sz val="10"/>
      <name val="Calibri"/>
    </font>
    <font>
      <b/>
      <sz val="10"/>
      <name val="Arial"/>
    </font>
    <font>
      <sz val="10"/>
      <color rgb="FFFF0000"/>
      <name val="Calibri"/>
    </font>
    <font>
      <b/>
      <u/>
      <sz val="10"/>
      <color rgb="FF000000"/>
      <name val="Calibri"/>
    </font>
    <font>
      <b/>
      <u/>
      <sz val="10"/>
      <name val="Calibri"/>
    </font>
    <font>
      <sz val="10"/>
      <color rgb="FF4A86E8"/>
      <name val="Arial"/>
    </font>
    <font>
      <sz val="10"/>
      <color rgb="FF4A86E8"/>
      <name val="Calibri"/>
    </font>
    <font>
      <sz val="10"/>
      <color rgb="FFB45F06"/>
      <name val="Calibri"/>
    </font>
    <font>
      <sz val="10"/>
      <color rgb="FF4A86E8"/>
      <name val="Comic Sans MS"/>
    </font>
    <font>
      <sz val="10"/>
      <color rgb="FF000000"/>
      <name val="Comic Sans MS"/>
    </font>
    <font>
      <b/>
      <sz val="10"/>
      <color rgb="FF4A86E8"/>
      <name val="Comic Sans MS"/>
    </font>
    <font>
      <sz val="10"/>
      <color rgb="FFB45F06"/>
      <name val="Arial"/>
    </font>
    <font>
      <sz val="12"/>
      <name val="Arial"/>
    </font>
    <font>
      <b/>
      <sz val="10"/>
      <color rgb="FF0000FF"/>
      <name val="Arial"/>
    </font>
    <font>
      <sz val="10"/>
      <color rgb="FF0000FF"/>
      <name val="Arial"/>
    </font>
    <font>
      <i/>
      <sz val="10"/>
      <name val="Arial"/>
    </font>
    <font>
      <b/>
      <i/>
      <sz val="10"/>
      <name val="Comic Sans MS"/>
    </font>
    <font>
      <b/>
      <i/>
      <sz val="10"/>
      <color rgb="FFB45F06"/>
      <name val="Arial"/>
    </font>
    <font>
      <b/>
      <i/>
      <sz val="10"/>
      <color rgb="FFCC0000"/>
      <name val="Arial"/>
    </font>
    <font>
      <sz val="16"/>
      <color rgb="FFCC0000"/>
      <name val="Arial"/>
    </font>
    <font>
      <sz val="10"/>
      <color rgb="FFCC0000"/>
      <name val="Arial"/>
    </font>
    <font>
      <i/>
      <sz val="9"/>
      <name val="Arial"/>
    </font>
    <font>
      <sz val="9"/>
      <name val="Arial"/>
    </font>
    <font>
      <sz val="10"/>
      <color rgb="FF990000"/>
      <name val="Arial"/>
    </font>
    <font>
      <sz val="10"/>
      <color rgb="FFFF0000"/>
      <name val="Arial"/>
    </font>
    <font>
      <b/>
      <sz val="10"/>
      <name val="Calibri"/>
      <family val="2"/>
    </font>
    <font>
      <sz val="10"/>
      <name val="Calibri"/>
      <family val="2"/>
    </font>
    <font>
      <sz val="10"/>
      <name val="Arial"/>
      <family val="2"/>
    </font>
    <font>
      <sz val="10"/>
      <color rgb="FF000000"/>
      <name val="Calibri"/>
      <family val="2"/>
    </font>
  </fonts>
  <fills count="21">
    <fill>
      <patternFill patternType="none"/>
    </fill>
    <fill>
      <patternFill patternType="gray125"/>
    </fill>
    <fill>
      <patternFill patternType="solid">
        <fgColor rgb="FFA0BE5E"/>
        <bgColor rgb="FFA0BE5E"/>
      </patternFill>
    </fill>
    <fill>
      <patternFill patternType="solid">
        <fgColor rgb="FFC0C0C0"/>
        <bgColor rgb="FFC0C0C0"/>
      </patternFill>
    </fill>
    <fill>
      <patternFill patternType="solid">
        <fgColor rgb="FFD9EAD3"/>
        <bgColor rgb="FFD9EAD3"/>
      </patternFill>
    </fill>
    <fill>
      <patternFill patternType="solid">
        <fgColor rgb="FFEAF1DD"/>
        <bgColor rgb="FFEAF1DD"/>
      </patternFill>
    </fill>
    <fill>
      <patternFill patternType="solid">
        <fgColor rgb="FFFFF2CC"/>
        <bgColor rgb="FFFFF2CC"/>
      </patternFill>
    </fill>
    <fill>
      <patternFill patternType="solid">
        <fgColor rgb="FFD6E3BC"/>
        <bgColor rgb="FFD6E3BC"/>
      </patternFill>
    </fill>
    <fill>
      <patternFill patternType="solid">
        <fgColor rgb="FFFFD966"/>
        <bgColor rgb="FFFFD966"/>
      </patternFill>
    </fill>
    <fill>
      <patternFill patternType="solid">
        <fgColor rgb="FFC2D69B"/>
        <bgColor rgb="FFC2D69B"/>
      </patternFill>
    </fill>
    <fill>
      <patternFill patternType="solid">
        <fgColor rgb="FFEAD1DC"/>
        <bgColor rgb="FFEAD1DC"/>
      </patternFill>
    </fill>
    <fill>
      <patternFill patternType="solid">
        <fgColor rgb="FFFFFFCC"/>
        <bgColor rgb="FFFFFFCC"/>
      </patternFill>
    </fill>
    <fill>
      <patternFill patternType="solid">
        <fgColor rgb="FFCCFFCC"/>
        <bgColor rgb="FFCCFFCC"/>
      </patternFill>
    </fill>
    <fill>
      <patternFill patternType="solid">
        <fgColor rgb="FFFFE599"/>
        <bgColor rgb="FFFFE599"/>
      </patternFill>
    </fill>
    <fill>
      <patternFill patternType="solid">
        <fgColor rgb="FFCCFFFF"/>
        <bgColor rgb="FFCCFFFF"/>
      </patternFill>
    </fill>
    <fill>
      <patternFill patternType="solid">
        <fgColor rgb="FFFFFF9B"/>
        <bgColor rgb="FFFFFF9B"/>
      </patternFill>
    </fill>
    <fill>
      <patternFill patternType="solid">
        <fgColor rgb="FFA3FFA3"/>
        <bgColor rgb="FFA3FFA3"/>
      </patternFill>
    </fill>
    <fill>
      <patternFill patternType="solid">
        <fgColor rgb="FFAFFFFF"/>
        <bgColor rgb="FFAFFFFF"/>
      </patternFill>
    </fill>
    <fill>
      <patternFill patternType="solid">
        <fgColor rgb="FFD8D8D8"/>
        <bgColor rgb="FFD8D8D8"/>
      </patternFill>
    </fill>
    <fill>
      <patternFill patternType="solid">
        <fgColor rgb="FFB6D7A8"/>
        <bgColor rgb="FFB6D7A8"/>
      </patternFill>
    </fill>
    <fill>
      <patternFill patternType="solid">
        <fgColor rgb="FFFFFF00"/>
        <bgColor rgb="FFFFFF00"/>
      </patternFill>
    </fill>
  </fills>
  <borders count="84">
    <border>
      <left/>
      <right/>
      <top/>
      <bottom/>
      <diagonal/>
    </border>
    <border>
      <left/>
      <right style="thin">
        <color rgb="FFFFFFFF"/>
      </right>
      <top/>
      <bottom style="thin">
        <color rgb="FFFFFFFF"/>
      </bottom>
      <diagonal/>
    </border>
    <border>
      <left/>
      <right/>
      <top style="thin">
        <color rgb="FFFFFFFF"/>
      </top>
      <bottom style="thin">
        <color rgb="FFFFFFFF"/>
      </bottom>
      <diagonal/>
    </border>
    <border>
      <left/>
      <right style="thin">
        <color rgb="FFFFFFFF"/>
      </right>
      <top/>
      <bottom style="thin">
        <color rgb="FFFFFFFF"/>
      </bottom>
      <diagonal/>
    </border>
    <border>
      <left/>
      <right/>
      <top/>
      <bottom style="thin">
        <color rgb="FFFFFFFF"/>
      </bottom>
      <diagonal/>
    </border>
    <border>
      <left/>
      <right/>
      <top/>
      <bottom style="thin">
        <color rgb="FF000000"/>
      </bottom>
      <diagonal/>
    </border>
    <border>
      <left/>
      <right/>
      <top style="thick">
        <color rgb="FFFFFFFF"/>
      </top>
      <bottom/>
      <diagonal/>
    </border>
    <border>
      <left style="thin">
        <color rgb="FFFFFFFF"/>
      </left>
      <right/>
      <top style="thick">
        <color rgb="FFFFFFFF"/>
      </top>
      <bottom/>
      <diagonal/>
    </border>
    <border>
      <left/>
      <right/>
      <top style="thin">
        <color rgb="FFFFFFFF"/>
      </top>
      <bottom/>
      <diagonal/>
    </border>
    <border>
      <left style="thin">
        <color rgb="FFFFFFFF"/>
      </left>
      <right/>
      <top style="thin">
        <color rgb="FFFFFFFF"/>
      </top>
      <bottom/>
      <diagonal/>
    </border>
    <border>
      <left/>
      <right style="thin">
        <color rgb="FFFFFFFF"/>
      </right>
      <top/>
      <bottom/>
      <diagonal/>
    </border>
    <border>
      <left/>
      <right/>
      <top/>
      <bottom/>
      <diagonal/>
    </border>
    <border>
      <left/>
      <right/>
      <top/>
      <bottom/>
      <diagonal/>
    </border>
    <border>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double">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thin">
        <color rgb="FF000000"/>
      </left>
      <right/>
      <top style="thin">
        <color rgb="FF000000"/>
      </top>
      <bottom style="thin">
        <color rgb="FF000000"/>
      </bottom>
      <diagonal/>
    </border>
    <border>
      <left style="double">
        <color rgb="FF000000"/>
      </left>
      <right/>
      <top style="thin">
        <color rgb="FF000000"/>
      </top>
      <bottom style="thin">
        <color rgb="FF000000"/>
      </bottom>
      <diagonal/>
    </border>
    <border>
      <left style="dotted">
        <color rgb="FF999999"/>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medium">
        <color rgb="FF000000"/>
      </bottom>
      <diagonal/>
    </border>
    <border>
      <left/>
      <right style="double">
        <color rgb="FF000000"/>
      </right>
      <top/>
      <bottom/>
      <diagonal/>
    </border>
    <border>
      <left/>
      <right style="double">
        <color rgb="FF000000"/>
      </right>
      <top/>
      <bottom style="medium">
        <color rgb="FF000000"/>
      </bottom>
      <diagonal/>
    </border>
    <border>
      <left/>
      <right style="thin">
        <color rgb="FF969696"/>
      </right>
      <top/>
      <bottom style="medium">
        <color rgb="FF000000"/>
      </bottom>
      <diagonal/>
    </border>
    <border>
      <left/>
      <right/>
      <top/>
      <bottom style="thin">
        <color rgb="FF969696"/>
      </bottom>
      <diagonal/>
    </border>
    <border>
      <left/>
      <right style="double">
        <color rgb="FF000000"/>
      </right>
      <top/>
      <bottom style="thin">
        <color rgb="FF969696"/>
      </bottom>
      <diagonal/>
    </border>
    <border>
      <left/>
      <right style="thin">
        <color rgb="FF999999"/>
      </right>
      <top/>
      <bottom style="thin">
        <color rgb="FF969696"/>
      </bottom>
      <diagonal/>
    </border>
    <border>
      <left/>
      <right style="thin">
        <color rgb="FF969696"/>
      </right>
      <top/>
      <bottom style="thin">
        <color rgb="FF969696"/>
      </bottom>
      <diagonal/>
    </border>
    <border>
      <left/>
      <right style="double">
        <color rgb="FF000000"/>
      </right>
      <top/>
      <bottom style="thin">
        <color rgb="FF808080"/>
      </bottom>
      <diagonal/>
    </border>
    <border>
      <left/>
      <right style="thin">
        <color rgb="FF000000"/>
      </right>
      <top/>
      <bottom style="thin">
        <color rgb="FF969696"/>
      </bottom>
      <diagonal/>
    </border>
    <border>
      <left/>
      <right style="thin">
        <color rgb="FFBFBFBF"/>
      </right>
      <top/>
      <bottom style="thin">
        <color rgb="FF969696"/>
      </bottom>
      <diagonal/>
    </border>
    <border>
      <left/>
      <right style="double">
        <color rgb="FF808080"/>
      </right>
      <top/>
      <bottom style="thin">
        <color rgb="FF969696"/>
      </bottom>
      <diagonal/>
    </border>
    <border>
      <left/>
      <right style="thin">
        <color rgb="FF000000"/>
      </right>
      <top/>
      <bottom style="medium">
        <color rgb="FF000000"/>
      </bottom>
      <diagonal/>
    </border>
    <border>
      <left/>
      <right style="thin">
        <color rgb="FF999999"/>
      </right>
      <top/>
      <bottom style="medium">
        <color rgb="FF000000"/>
      </bottom>
      <diagonal/>
    </border>
    <border>
      <left/>
      <right style="thin">
        <color rgb="FFBFBFBF"/>
      </right>
      <top/>
      <bottom style="medium">
        <color rgb="FF000000"/>
      </bottom>
      <diagonal/>
    </border>
    <border>
      <left/>
      <right style="double">
        <color rgb="FF808080"/>
      </right>
      <top/>
      <bottom style="medium">
        <color rgb="FF000000"/>
      </bottom>
      <diagonal/>
    </border>
    <border>
      <left/>
      <right style="double">
        <color rgb="FF969696"/>
      </right>
      <top/>
      <bottom style="medium">
        <color rgb="FF000000"/>
      </bottom>
      <diagonal/>
    </border>
    <border>
      <left/>
      <right style="double">
        <color rgb="FF000000"/>
      </right>
      <top/>
      <bottom/>
      <diagonal/>
    </border>
    <border>
      <left/>
      <right style="thin">
        <color rgb="FF808080"/>
      </right>
      <top/>
      <bottom style="thin">
        <color rgb="FF000000"/>
      </bottom>
      <diagonal/>
    </border>
    <border>
      <left/>
      <right style="thin">
        <color rgb="FF000000"/>
      </right>
      <top/>
      <bottom style="thin">
        <color rgb="FF000000"/>
      </bottom>
      <diagonal/>
    </border>
    <border>
      <left/>
      <right style="thin">
        <color rgb="FF999999"/>
      </right>
      <top/>
      <bottom style="thin">
        <color rgb="FF000000"/>
      </bottom>
      <diagonal/>
    </border>
    <border>
      <left/>
      <right style="thin">
        <color rgb="FFBFBFBF"/>
      </right>
      <top/>
      <bottom style="thin">
        <color rgb="FF000000"/>
      </bottom>
      <diagonal/>
    </border>
    <border>
      <left/>
      <right style="double">
        <color rgb="FF000000"/>
      </right>
      <top/>
      <bottom style="thin">
        <color rgb="FF000000"/>
      </bottom>
      <diagonal/>
    </border>
    <border>
      <left/>
      <right style="double">
        <color rgb="FF969696"/>
      </right>
      <top/>
      <bottom style="thin">
        <color rgb="FF969696"/>
      </bottom>
      <diagonal/>
    </border>
    <border>
      <left/>
      <right style="thin">
        <color rgb="FF000000"/>
      </right>
      <top/>
      <bottom/>
      <diagonal/>
    </border>
    <border>
      <left/>
      <right/>
      <top/>
      <bottom style="thin">
        <color rgb="FFB7B7B7"/>
      </bottom>
      <diagonal/>
    </border>
    <border>
      <left/>
      <right style="thin">
        <color rgb="FF000000"/>
      </right>
      <top/>
      <bottom style="thin">
        <color rgb="FFB7B7B7"/>
      </bottom>
      <diagonal/>
    </border>
    <border>
      <left style="thin">
        <color rgb="FFFFFFFF"/>
      </left>
      <right/>
      <top style="medium">
        <color rgb="FF000000"/>
      </top>
      <bottom/>
      <diagonal/>
    </border>
    <border>
      <left style="thin">
        <color rgb="FFFFFFFF"/>
      </left>
      <right/>
      <top/>
      <bottom/>
      <diagonal/>
    </border>
    <border>
      <left style="thin">
        <color rgb="FFFFFFFF"/>
      </left>
      <right/>
      <top/>
      <bottom/>
      <diagonal/>
    </border>
    <border>
      <left/>
      <right/>
      <top style="thin">
        <color rgb="FFFFFFFF"/>
      </top>
      <bottom/>
      <diagonal/>
    </border>
    <border>
      <left style="thin">
        <color rgb="FFFFFFFF"/>
      </left>
      <right/>
      <top/>
      <bottom/>
      <diagonal/>
    </border>
    <border>
      <left style="thin">
        <color rgb="FFFFFFFF"/>
      </left>
      <right/>
      <top/>
      <bottom/>
      <diagonal/>
    </border>
    <border>
      <left style="thin">
        <color rgb="FFFFFFFF"/>
      </left>
      <right/>
      <top style="thin">
        <color rgb="FFFFFFFF"/>
      </top>
      <bottom/>
      <diagonal/>
    </border>
    <border>
      <left style="thin">
        <color rgb="FFFFFFFF"/>
      </left>
      <right/>
      <top style="thin">
        <color rgb="FFFFFFFF"/>
      </top>
      <bottom style="medium">
        <color rgb="FF000000"/>
      </bottom>
      <diagonal/>
    </border>
    <border>
      <left style="thin">
        <color rgb="FFFFFFFF"/>
      </left>
      <right/>
      <top/>
      <bottom style="medium">
        <color rgb="FF000000"/>
      </bottom>
      <diagonal/>
    </border>
    <border>
      <left style="thin">
        <color rgb="FFFFFFFF"/>
      </left>
      <right/>
      <top/>
      <bottom style="medium">
        <color rgb="FF000000"/>
      </bottom>
      <diagonal/>
    </border>
    <border>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thin">
        <color rgb="FFC2D69B"/>
      </right>
      <top/>
      <bottom/>
      <diagonal/>
    </border>
    <border>
      <left/>
      <right style="double">
        <color rgb="FF000000"/>
      </right>
      <top/>
      <bottom/>
      <diagonal/>
    </border>
    <border>
      <left style="thin">
        <color rgb="FF000000"/>
      </left>
      <right style="thin">
        <color rgb="FF000000"/>
      </right>
      <top/>
      <bottom/>
      <diagonal/>
    </border>
    <border>
      <left/>
      <right/>
      <top/>
      <bottom/>
      <diagonal/>
    </border>
    <border>
      <left style="double">
        <color rgb="FF938953"/>
      </left>
      <right/>
      <top/>
      <bottom/>
      <diagonal/>
    </border>
    <border>
      <left style="thin">
        <color rgb="FF000000"/>
      </left>
      <right/>
      <top/>
      <bottom/>
      <diagonal/>
    </border>
    <border>
      <left/>
      <right/>
      <top/>
      <bottom style="double">
        <color rgb="FF000000"/>
      </bottom>
      <diagonal/>
    </border>
    <border>
      <left style="thin">
        <color rgb="FF000000"/>
      </left>
      <right/>
      <top/>
      <bottom style="double">
        <color rgb="FF000000"/>
      </bottom>
      <diagonal/>
    </border>
    <border>
      <left/>
      <right style="thin">
        <color rgb="FF000000"/>
      </right>
      <top/>
      <bottom style="double">
        <color rgb="FF000000"/>
      </bottom>
      <diagonal/>
    </border>
  </borders>
  <cellStyleXfs count="1">
    <xf numFmtId="0" fontId="0" fillId="0" borderId="0"/>
  </cellStyleXfs>
  <cellXfs count="521">
    <xf numFmtId="0" fontId="0" fillId="0" borderId="0" xfId="0" applyFont="1" applyAlignment="1"/>
    <xf numFmtId="0" fontId="1" fillId="2" borderId="1" xfId="0" applyFont="1" applyFill="1" applyBorder="1" applyAlignment="1"/>
    <xf numFmtId="0" fontId="2" fillId="3" borderId="0" xfId="0" applyFont="1" applyFill="1" applyAlignment="1">
      <alignment horizontal="center"/>
    </xf>
    <xf numFmtId="0" fontId="3" fillId="3" borderId="0" xfId="0" applyFont="1" applyFill="1" applyAlignment="1"/>
    <xf numFmtId="0" fontId="4" fillId="4" borderId="0" xfId="0" applyFont="1" applyFill="1" applyAlignment="1">
      <alignment horizontal="center"/>
    </xf>
    <xf numFmtId="0" fontId="5" fillId="2" borderId="2" xfId="0" applyFont="1" applyFill="1" applyBorder="1" applyAlignment="1">
      <alignment horizontal="center"/>
    </xf>
    <xf numFmtId="0" fontId="6" fillId="2" borderId="3" xfId="0" applyFont="1" applyFill="1" applyBorder="1" applyAlignment="1">
      <alignment horizontal="center"/>
    </xf>
    <xf numFmtId="0" fontId="1" fillId="2" borderId="4" xfId="0" applyFont="1" applyFill="1" applyBorder="1" applyAlignment="1"/>
    <xf numFmtId="15" fontId="7" fillId="5" borderId="3" xfId="0" applyNumberFormat="1" applyFont="1" applyFill="1" applyBorder="1" applyAlignment="1"/>
    <xf numFmtId="15" fontId="1" fillId="5" borderId="4" xfId="0" applyNumberFormat="1" applyFont="1" applyFill="1" applyBorder="1" applyAlignment="1"/>
    <xf numFmtId="0" fontId="4" fillId="0" borderId="0" xfId="0" applyFont="1" applyAlignment="1">
      <alignment horizontal="center"/>
    </xf>
    <xf numFmtId="0" fontId="10" fillId="4" borderId="0" xfId="0" applyFont="1" applyFill="1" applyAlignment="1">
      <alignment horizontal="center"/>
    </xf>
    <xf numFmtId="0" fontId="11" fillId="3" borderId="0" xfId="0" applyFont="1" applyFill="1" applyAlignment="1">
      <alignment horizontal="center"/>
    </xf>
    <xf numFmtId="38" fontId="12" fillId="6" borderId="0" xfId="0" applyNumberFormat="1" applyFont="1" applyFill="1" applyAlignment="1">
      <alignment horizontal="center"/>
    </xf>
    <xf numFmtId="0" fontId="13" fillId="7" borderId="0" xfId="0" applyFont="1" applyFill="1" applyAlignment="1"/>
    <xf numFmtId="38" fontId="12" fillId="6" borderId="0" xfId="0" applyNumberFormat="1" applyFont="1" applyFill="1"/>
    <xf numFmtId="0" fontId="14" fillId="3" borderId="6" xfId="0" applyFont="1" applyFill="1" applyBorder="1" applyAlignment="1">
      <alignment horizontal="center"/>
    </xf>
    <xf numFmtId="38" fontId="12" fillId="6" borderId="0" xfId="0" applyNumberFormat="1" applyFont="1" applyFill="1" applyAlignment="1"/>
    <xf numFmtId="0" fontId="15" fillId="3" borderId="7" xfId="0" applyFont="1" applyFill="1" applyBorder="1" applyAlignment="1"/>
    <xf numFmtId="38" fontId="16" fillId="0" borderId="0" xfId="0" applyNumberFormat="1" applyFont="1"/>
    <xf numFmtId="0" fontId="13" fillId="7" borderId="7" xfId="0" applyFont="1" applyFill="1" applyBorder="1" applyAlignment="1"/>
    <xf numFmtId="15" fontId="13" fillId="5" borderId="8" xfId="0" applyNumberFormat="1" applyFont="1" applyFill="1" applyBorder="1" applyAlignment="1">
      <alignment horizontal="center"/>
    </xf>
    <xf numFmtId="15" fontId="13" fillId="5" borderId="9" xfId="0" applyNumberFormat="1" applyFont="1" applyFill="1" applyBorder="1" applyAlignment="1"/>
    <xf numFmtId="1" fontId="17" fillId="7" borderId="3" xfId="0" applyNumberFormat="1" applyFont="1" applyFill="1" applyBorder="1" applyAlignment="1">
      <alignment horizontal="center"/>
    </xf>
    <xf numFmtId="38" fontId="16" fillId="6" borderId="0" xfId="0" applyNumberFormat="1" applyFont="1" applyFill="1"/>
    <xf numFmtId="15" fontId="18" fillId="7" borderId="4" xfId="0" applyNumberFormat="1" applyFont="1" applyFill="1" applyBorder="1" applyAlignment="1"/>
    <xf numFmtId="0" fontId="0" fillId="5" borderId="9" xfId="0" applyFont="1" applyFill="1" applyBorder="1" applyAlignment="1"/>
    <xf numFmtId="1" fontId="7" fillId="5" borderId="3" xfId="0" applyNumberFormat="1" applyFont="1" applyFill="1" applyBorder="1" applyAlignment="1"/>
    <xf numFmtId="15" fontId="19" fillId="5" borderId="4" xfId="0" applyNumberFormat="1" applyFont="1" applyFill="1" applyBorder="1" applyAlignment="1"/>
    <xf numFmtId="0" fontId="13" fillId="5" borderId="9" xfId="0" applyFont="1" applyFill="1" applyBorder="1" applyAlignment="1"/>
    <xf numFmtId="164" fontId="20" fillId="7" borderId="8" xfId="0" applyNumberFormat="1" applyFont="1" applyFill="1" applyBorder="1" applyAlignment="1">
      <alignment horizontal="center"/>
    </xf>
    <xf numFmtId="15" fontId="18" fillId="5" borderId="4" xfId="0" applyNumberFormat="1" applyFont="1" applyFill="1" applyBorder="1" applyAlignment="1"/>
    <xf numFmtId="1" fontId="7" fillId="7" borderId="3" xfId="0" applyNumberFormat="1" applyFont="1" applyFill="1" applyBorder="1" applyAlignment="1"/>
    <xf numFmtId="38" fontId="6" fillId="6" borderId="0" xfId="0" applyNumberFormat="1" applyFont="1" applyFill="1" applyAlignment="1"/>
    <xf numFmtId="10" fontId="6" fillId="6" borderId="0" xfId="0" applyNumberFormat="1" applyFont="1" applyFill="1" applyAlignment="1"/>
    <xf numFmtId="0" fontId="18" fillId="7" borderId="4" xfId="0" applyFont="1" applyFill="1" applyBorder="1" applyAlignment="1"/>
    <xf numFmtId="15" fontId="20" fillId="7" borderId="9" xfId="0" applyNumberFormat="1" applyFont="1" applyFill="1" applyBorder="1" applyAlignment="1"/>
    <xf numFmtId="0" fontId="20" fillId="7" borderId="9" xfId="0" applyFont="1" applyFill="1" applyBorder="1" applyAlignment="1"/>
    <xf numFmtId="15" fontId="19" fillId="7" borderId="4" xfId="0" applyNumberFormat="1" applyFont="1" applyFill="1" applyBorder="1" applyAlignment="1"/>
    <xf numFmtId="0" fontId="20" fillId="7" borderId="9" xfId="0" applyFont="1" applyFill="1" applyBorder="1" applyAlignment="1"/>
    <xf numFmtId="15" fontId="22" fillId="5" borderId="4" xfId="0" applyNumberFormat="1" applyFont="1" applyFill="1" applyBorder="1" applyAlignment="1"/>
    <xf numFmtId="0" fontId="13" fillId="7" borderId="9" xfId="0" applyFont="1" applyFill="1" applyBorder="1" applyAlignment="1"/>
    <xf numFmtId="15" fontId="23" fillId="7" borderId="4" xfId="0" applyNumberFormat="1" applyFont="1" applyFill="1" applyBorder="1" applyAlignment="1"/>
    <xf numFmtId="0" fontId="9" fillId="0" borderId="0" xfId="0" applyFont="1"/>
    <xf numFmtId="164" fontId="20" fillId="5" borderId="8" xfId="0" applyNumberFormat="1" applyFont="1" applyFill="1" applyBorder="1" applyAlignment="1">
      <alignment horizontal="center"/>
    </xf>
    <xf numFmtId="15" fontId="20" fillId="5" borderId="9" xfId="0" applyNumberFormat="1" applyFont="1" applyFill="1" applyBorder="1" applyAlignment="1"/>
    <xf numFmtId="0" fontId="24" fillId="5" borderId="9" xfId="0" applyFont="1" applyFill="1" applyBorder="1" applyAlignment="1"/>
    <xf numFmtId="0" fontId="16" fillId="0" borderId="0" xfId="0" applyFont="1"/>
    <xf numFmtId="0" fontId="20" fillId="5" borderId="9" xfId="0" applyFont="1" applyFill="1" applyBorder="1" applyAlignment="1"/>
    <xf numFmtId="0" fontId="25" fillId="7" borderId="4" xfId="0" applyFont="1" applyFill="1" applyBorder="1" applyAlignment="1"/>
    <xf numFmtId="0" fontId="24" fillId="7" borderId="9" xfId="0" applyFont="1" applyFill="1" applyBorder="1" applyAlignment="1"/>
    <xf numFmtId="1" fontId="17" fillId="5" borderId="3" xfId="0" applyNumberFormat="1" applyFont="1" applyFill="1" applyBorder="1" applyAlignment="1">
      <alignment horizontal="center"/>
    </xf>
    <xf numFmtId="164" fontId="1" fillId="7" borderId="10" xfId="0" applyNumberFormat="1" applyFont="1" applyFill="1" applyBorder="1" applyAlignment="1"/>
    <xf numFmtId="15" fontId="1" fillId="7" borderId="11" xfId="0" applyNumberFormat="1" applyFont="1" applyFill="1" applyBorder="1" applyAlignment="1"/>
    <xf numFmtId="164" fontId="1" fillId="0" borderId="0" xfId="0" applyNumberFormat="1" applyFont="1" applyAlignment="1"/>
    <xf numFmtId="15" fontId="1" fillId="0" borderId="0" xfId="0" applyNumberFormat="1" applyFont="1" applyAlignment="1"/>
    <xf numFmtId="15" fontId="26" fillId="3" borderId="8" xfId="0" applyNumberFormat="1" applyFont="1" applyFill="1" applyBorder="1" applyAlignment="1">
      <alignment horizontal="center"/>
    </xf>
    <xf numFmtId="15" fontId="27" fillId="3" borderId="9" xfId="0" applyNumberFormat="1" applyFont="1" applyFill="1" applyBorder="1" applyAlignment="1"/>
    <xf numFmtId="164" fontId="28" fillId="0" borderId="12" xfId="0" applyNumberFormat="1" applyFont="1" applyBorder="1" applyAlignment="1"/>
    <xf numFmtId="0" fontId="29" fillId="3" borderId="9" xfId="0" applyFont="1" applyFill="1" applyBorder="1" applyAlignment="1"/>
    <xf numFmtId="1" fontId="30" fillId="0" borderId="0" xfId="0" applyNumberFormat="1" applyFont="1" applyAlignment="1">
      <alignment horizontal="center"/>
    </xf>
    <xf numFmtId="164" fontId="31" fillId="5" borderId="8" xfId="0" applyNumberFormat="1" applyFont="1" applyFill="1" applyBorder="1" applyAlignment="1">
      <alignment horizontal="center"/>
    </xf>
    <xf numFmtId="0" fontId="32" fillId="5" borderId="9" xfId="0" applyFont="1" applyFill="1" applyBorder="1" applyAlignment="1"/>
    <xf numFmtId="15" fontId="33" fillId="8" borderId="12" xfId="0" applyNumberFormat="1" applyFont="1" applyFill="1" applyBorder="1" applyAlignment="1"/>
    <xf numFmtId="0" fontId="20" fillId="5" borderId="9" xfId="0" applyFont="1" applyFill="1" applyBorder="1" applyAlignment="1"/>
    <xf numFmtId="0" fontId="33" fillId="8" borderId="12" xfId="0" applyFont="1" applyFill="1" applyBorder="1" applyAlignment="1"/>
    <xf numFmtId="0" fontId="18" fillId="7" borderId="9" xfId="0" applyFont="1" applyFill="1" applyBorder="1" applyAlignment="1"/>
    <xf numFmtId="0" fontId="34" fillId="7" borderId="9" xfId="0" applyFont="1" applyFill="1" applyBorder="1" applyAlignment="1"/>
    <xf numFmtId="15" fontId="9" fillId="0" borderId="0" xfId="0" applyNumberFormat="1" applyFont="1"/>
    <xf numFmtId="0" fontId="18" fillId="5" borderId="9" xfId="0" applyFont="1" applyFill="1" applyBorder="1" applyAlignment="1"/>
    <xf numFmtId="0" fontId="34" fillId="5" borderId="9" xfId="0" applyFont="1" applyFill="1" applyBorder="1" applyAlignment="1"/>
    <xf numFmtId="0" fontId="1" fillId="0" borderId="0" xfId="0" applyFont="1" applyAlignment="1"/>
    <xf numFmtId="0" fontId="35" fillId="7" borderId="9" xfId="0" applyFont="1" applyFill="1" applyBorder="1" applyAlignment="1"/>
    <xf numFmtId="0" fontId="36" fillId="7" borderId="9" xfId="0" applyFont="1" applyFill="1" applyBorder="1" applyAlignment="1"/>
    <xf numFmtId="0" fontId="37" fillId="5" borderId="9" xfId="0" applyFont="1" applyFill="1" applyBorder="1" applyAlignment="1"/>
    <xf numFmtId="0" fontId="20" fillId="7" borderId="9" xfId="0" applyFont="1" applyFill="1" applyBorder="1" applyAlignment="1">
      <alignment horizontal="left"/>
    </xf>
    <xf numFmtId="165" fontId="20" fillId="7" borderId="9" xfId="0" applyNumberFormat="1" applyFont="1" applyFill="1" applyBorder="1" applyAlignment="1">
      <alignment horizontal="left"/>
    </xf>
    <xf numFmtId="164" fontId="20" fillId="5" borderId="13" xfId="0" applyNumberFormat="1" applyFont="1" applyFill="1" applyBorder="1" applyAlignment="1">
      <alignment horizontal="center"/>
    </xf>
    <xf numFmtId="15" fontId="19" fillId="5" borderId="14" xfId="0" applyNumberFormat="1" applyFont="1" applyFill="1" applyBorder="1" applyAlignment="1"/>
    <xf numFmtId="0" fontId="20" fillId="5" borderId="14" xfId="0" applyFont="1" applyFill="1" applyBorder="1" applyAlignment="1"/>
    <xf numFmtId="164" fontId="19" fillId="7" borderId="3" xfId="0" applyNumberFormat="1" applyFont="1" applyFill="1" applyBorder="1" applyAlignment="1"/>
    <xf numFmtId="15" fontId="19" fillId="7" borderId="1" xfId="0" applyNumberFormat="1" applyFont="1" applyFill="1" applyBorder="1" applyAlignment="1"/>
    <xf numFmtId="0" fontId="19" fillId="7" borderId="1" xfId="0" applyFont="1" applyFill="1" applyBorder="1" applyAlignment="1"/>
    <xf numFmtId="164" fontId="20" fillId="5" borderId="3" xfId="0" applyNumberFormat="1" applyFont="1" applyFill="1" applyBorder="1" applyAlignment="1">
      <alignment horizontal="center"/>
    </xf>
    <xf numFmtId="15" fontId="19" fillId="5" borderId="1" xfId="0" applyNumberFormat="1" applyFont="1" applyFill="1" applyBorder="1" applyAlignment="1"/>
    <xf numFmtId="0" fontId="20" fillId="5" borderId="1" xfId="0" applyFont="1" applyFill="1" applyBorder="1" applyAlignment="1"/>
    <xf numFmtId="15" fontId="19" fillId="7" borderId="3" xfId="0" applyNumberFormat="1" applyFont="1" applyFill="1" applyBorder="1" applyAlignment="1"/>
    <xf numFmtId="15" fontId="36" fillId="7" borderId="1" xfId="0" applyNumberFormat="1" applyFont="1" applyFill="1" applyBorder="1" applyAlignment="1"/>
    <xf numFmtId="164" fontId="19" fillId="5" borderId="3" xfId="0" applyNumberFormat="1" applyFont="1" applyFill="1" applyBorder="1" applyAlignment="1"/>
    <xf numFmtId="0" fontId="36" fillId="5" borderId="4" xfId="0" applyFont="1" applyFill="1" applyBorder="1" applyAlignment="1"/>
    <xf numFmtId="0" fontId="19" fillId="5" borderId="4" xfId="0" applyFont="1" applyFill="1" applyBorder="1" applyAlignment="1"/>
    <xf numFmtId="15" fontId="1" fillId="7" borderId="1" xfId="0" applyNumberFormat="1" applyFont="1" applyFill="1" applyBorder="1" applyAlignment="1"/>
    <xf numFmtId="0" fontId="19" fillId="5" borderId="1" xfId="0" applyFont="1" applyFill="1" applyBorder="1" applyAlignment="1"/>
    <xf numFmtId="0" fontId="38" fillId="0" borderId="0" xfId="0" applyFont="1" applyAlignment="1"/>
    <xf numFmtId="15" fontId="19" fillId="7" borderId="10" xfId="0" applyNumberFormat="1" applyFont="1" applyFill="1" applyBorder="1" applyAlignment="1"/>
    <xf numFmtId="15" fontId="39" fillId="7" borderId="15" xfId="0" applyNumberFormat="1" applyFont="1" applyFill="1" applyBorder="1" applyAlignment="1"/>
    <xf numFmtId="0" fontId="19" fillId="7" borderId="15" xfId="0" applyFont="1" applyFill="1" applyBorder="1" applyAlignment="1"/>
    <xf numFmtId="0" fontId="38" fillId="0" borderId="0" xfId="0" applyFont="1" applyAlignment="1">
      <alignment horizontal="center"/>
    </xf>
    <xf numFmtId="0" fontId="16" fillId="0" borderId="0" xfId="0" applyFont="1" applyAlignment="1"/>
    <xf numFmtId="0" fontId="41" fillId="9" borderId="19" xfId="0" applyFont="1" applyFill="1" applyBorder="1" applyAlignment="1">
      <alignment horizontal="center"/>
    </xf>
    <xf numFmtId="0" fontId="43" fillId="9" borderId="22" xfId="0" applyFont="1" applyFill="1" applyBorder="1" applyAlignment="1">
      <alignment horizontal="center"/>
    </xf>
    <xf numFmtId="0" fontId="44" fillId="9" borderId="23" xfId="0" applyFont="1" applyFill="1" applyBorder="1" applyAlignment="1">
      <alignment horizontal="center"/>
    </xf>
    <xf numFmtId="0" fontId="45" fillId="0" borderId="0" xfId="0" applyFont="1" applyAlignment="1">
      <alignment horizontal="center"/>
    </xf>
    <xf numFmtId="166" fontId="46" fillId="0" borderId="24" xfId="0" applyNumberFormat="1" applyFont="1" applyBorder="1" applyAlignment="1">
      <alignment horizontal="center"/>
    </xf>
    <xf numFmtId="0" fontId="46" fillId="0" borderId="25" xfId="0" applyFont="1" applyBorder="1" applyAlignment="1"/>
    <xf numFmtId="0" fontId="46" fillId="0" borderId="26" xfId="0" applyFont="1" applyBorder="1" applyAlignment="1"/>
    <xf numFmtId="167" fontId="46" fillId="0" borderId="27" xfId="0" applyNumberFormat="1" applyFont="1" applyBorder="1" applyAlignment="1"/>
    <xf numFmtId="167" fontId="46" fillId="0" borderId="28" xfId="0" applyNumberFormat="1" applyFont="1" applyBorder="1" applyAlignment="1"/>
    <xf numFmtId="0" fontId="46" fillId="0" borderId="29" xfId="0" applyFont="1" applyBorder="1" applyAlignment="1">
      <alignment horizontal="center"/>
    </xf>
    <xf numFmtId="0" fontId="46" fillId="0" borderId="25" xfId="0" applyFont="1" applyBorder="1" applyAlignment="1"/>
    <xf numFmtId="0" fontId="46" fillId="0" borderId="26" xfId="0" applyFont="1" applyBorder="1" applyAlignment="1"/>
    <xf numFmtId="167" fontId="46" fillId="0" borderId="27" xfId="0" applyNumberFormat="1" applyFont="1" applyBorder="1" applyAlignment="1"/>
    <xf numFmtId="167" fontId="46" fillId="0" borderId="28" xfId="0" applyNumberFormat="1" applyFont="1" applyBorder="1" applyAlignment="1"/>
    <xf numFmtId="0" fontId="46" fillId="0" borderId="24" xfId="0" applyFont="1" applyBorder="1" applyAlignment="1">
      <alignment horizontal="center"/>
    </xf>
    <xf numFmtId="166" fontId="46" fillId="0" borderId="29" xfId="0" applyNumberFormat="1" applyFont="1" applyBorder="1" applyAlignment="1">
      <alignment horizontal="center"/>
    </xf>
    <xf numFmtId="0" fontId="47" fillId="0" borderId="25" xfId="0" applyFont="1" applyBorder="1" applyAlignment="1"/>
    <xf numFmtId="0" fontId="1" fillId="3" borderId="0" xfId="0" applyFont="1" applyFill="1" applyAlignment="1"/>
    <xf numFmtId="0" fontId="56" fillId="11" borderId="36" xfId="0" applyFont="1" applyFill="1" applyBorder="1" applyAlignment="1">
      <alignment horizontal="center" wrapText="1"/>
    </xf>
    <xf numFmtId="0" fontId="23" fillId="14" borderId="37" xfId="0" applyFont="1" applyFill="1" applyBorder="1" applyAlignment="1"/>
    <xf numFmtId="0" fontId="23" fillId="14" borderId="35" xfId="0" applyFont="1" applyFill="1" applyBorder="1" applyAlignment="1"/>
    <xf numFmtId="0" fontId="58" fillId="11" borderId="37" xfId="0" applyFont="1" applyFill="1" applyBorder="1" applyAlignment="1">
      <alignment horizontal="center" wrapText="1"/>
    </xf>
    <xf numFmtId="0" fontId="59" fillId="11" borderId="39" xfId="0" applyFont="1" applyFill="1" applyBorder="1" applyAlignment="1">
      <alignment horizontal="center" wrapText="1"/>
    </xf>
    <xf numFmtId="0" fontId="60" fillId="11" borderId="36" xfId="0" applyFont="1" applyFill="1" applyBorder="1" applyAlignment="1">
      <alignment horizontal="center" wrapText="1"/>
    </xf>
    <xf numFmtId="0" fontId="61" fillId="11" borderId="40" xfId="0" applyFont="1" applyFill="1" applyBorder="1" applyAlignment="1">
      <alignment horizontal="center" wrapText="1"/>
    </xf>
    <xf numFmtId="0" fontId="62" fillId="11" borderId="35" xfId="0" applyFont="1" applyFill="1" applyBorder="1" applyAlignment="1">
      <alignment horizontal="center" wrapText="1"/>
    </xf>
    <xf numFmtId="0" fontId="63" fillId="12" borderId="41" xfId="0" applyFont="1" applyFill="1" applyBorder="1" applyAlignment="1">
      <alignment horizontal="center" wrapText="1"/>
    </xf>
    <xf numFmtId="0" fontId="64" fillId="12" borderId="37" xfId="0" applyFont="1" applyFill="1" applyBorder="1" applyAlignment="1">
      <alignment horizontal="center" wrapText="1"/>
    </xf>
    <xf numFmtId="0" fontId="65" fillId="12" borderId="35" xfId="0" applyFont="1" applyFill="1" applyBorder="1" applyAlignment="1">
      <alignment horizontal="center" wrapText="1"/>
    </xf>
    <xf numFmtId="0" fontId="66" fillId="13" borderId="0" xfId="0" applyFont="1" applyFill="1" applyAlignment="1">
      <alignment horizontal="center" vertical="top"/>
    </xf>
    <xf numFmtId="0" fontId="67" fillId="14" borderId="37" xfId="0" applyFont="1" applyFill="1" applyBorder="1" applyAlignment="1">
      <alignment horizontal="center" wrapText="1"/>
    </xf>
    <xf numFmtId="0" fontId="23" fillId="14" borderId="35" xfId="0" applyFont="1" applyFill="1" applyBorder="1" applyAlignment="1">
      <alignment horizontal="center" wrapText="1"/>
    </xf>
    <xf numFmtId="166" fontId="23" fillId="3" borderId="38" xfId="0" applyNumberFormat="1" applyFont="1" applyFill="1" applyBorder="1" applyAlignment="1">
      <alignment horizontal="center"/>
    </xf>
    <xf numFmtId="38" fontId="1" fillId="15" borderId="37" xfId="0" applyNumberFormat="1" applyFont="1" applyFill="1" applyBorder="1" applyAlignment="1"/>
    <xf numFmtId="38" fontId="1" fillId="15" borderId="39" xfId="0" applyNumberFormat="1" applyFont="1" applyFill="1" applyBorder="1" applyAlignment="1"/>
    <xf numFmtId="38" fontId="1" fillId="15" borderId="36" xfId="0" applyNumberFormat="1" applyFont="1" applyFill="1" applyBorder="1" applyAlignment="1"/>
    <xf numFmtId="38" fontId="1" fillId="15" borderId="40" xfId="0" applyNumberFormat="1" applyFont="1" applyFill="1" applyBorder="1" applyAlignment="1"/>
    <xf numFmtId="38" fontId="1" fillId="15" borderId="35" xfId="0" applyNumberFormat="1" applyFont="1" applyFill="1" applyBorder="1" applyAlignment="1"/>
    <xf numFmtId="38" fontId="1" fillId="16" borderId="41" xfId="0" applyNumberFormat="1" applyFont="1" applyFill="1" applyBorder="1" applyAlignment="1"/>
    <xf numFmtId="38" fontId="1" fillId="16" borderId="37" xfId="0" applyNumberFormat="1" applyFont="1" applyFill="1" applyBorder="1" applyAlignment="1"/>
    <xf numFmtId="38" fontId="1" fillId="16" borderId="35" xfId="0" applyNumberFormat="1" applyFont="1" applyFill="1" applyBorder="1" applyAlignment="1"/>
    <xf numFmtId="38" fontId="1" fillId="8" borderId="34" xfId="0" applyNumberFormat="1" applyFont="1" applyFill="1" applyBorder="1" applyAlignment="1"/>
    <xf numFmtId="38" fontId="1" fillId="17" borderId="37" xfId="0" applyNumberFormat="1" applyFont="1" applyFill="1" applyBorder="1" applyAlignment="1"/>
    <xf numFmtId="38" fontId="1" fillId="17" borderId="35" xfId="0" applyNumberFormat="1" applyFont="1" applyFill="1" applyBorder="1" applyAlignment="1"/>
    <xf numFmtId="168" fontId="1" fillId="3" borderId="38" xfId="0" applyNumberFormat="1" applyFont="1" applyFill="1" applyBorder="1" applyAlignment="1"/>
    <xf numFmtId="38" fontId="1" fillId="11" borderId="37" xfId="0" applyNumberFormat="1" applyFont="1" applyFill="1" applyBorder="1" applyAlignment="1"/>
    <xf numFmtId="38" fontId="1" fillId="11" borderId="39" xfId="0" applyNumberFormat="1" applyFont="1" applyFill="1" applyBorder="1" applyAlignment="1"/>
    <xf numFmtId="38" fontId="1" fillId="11" borderId="36" xfId="0" applyNumberFormat="1" applyFont="1" applyFill="1" applyBorder="1" applyAlignment="1"/>
    <xf numFmtId="38" fontId="1" fillId="11" borderId="40" xfId="0" applyNumberFormat="1" applyFont="1" applyFill="1" applyBorder="1" applyAlignment="1"/>
    <xf numFmtId="38" fontId="1" fillId="11" borderId="35" xfId="0" applyNumberFormat="1" applyFont="1" applyFill="1" applyBorder="1" applyAlignment="1"/>
    <xf numFmtId="38" fontId="1" fillId="12" borderId="41" xfId="0" applyNumberFormat="1" applyFont="1" applyFill="1" applyBorder="1" applyAlignment="1"/>
    <xf numFmtId="38" fontId="1" fillId="12" borderId="37" xfId="0" applyNumberFormat="1" applyFont="1" applyFill="1" applyBorder="1" applyAlignment="1"/>
    <xf numFmtId="38" fontId="1" fillId="12" borderId="35" xfId="0" applyNumberFormat="1" applyFont="1" applyFill="1" applyBorder="1" applyAlignment="1"/>
    <xf numFmtId="38" fontId="66" fillId="13" borderId="0" xfId="0" applyNumberFormat="1" applyFont="1" applyFill="1" applyAlignment="1">
      <alignment horizontal="center"/>
    </xf>
    <xf numFmtId="38" fontId="1" fillId="14" borderId="37" xfId="0" applyNumberFormat="1" applyFont="1" applyFill="1" applyBorder="1" applyAlignment="1"/>
    <xf numFmtId="38" fontId="1" fillId="14" borderId="35" xfId="0" applyNumberFormat="1" applyFont="1" applyFill="1" applyBorder="1" applyAlignment="1"/>
    <xf numFmtId="38" fontId="1" fillId="15" borderId="37" xfId="0" applyNumberFormat="1" applyFont="1" applyFill="1" applyBorder="1" applyAlignment="1"/>
    <xf numFmtId="38" fontId="1" fillId="15" borderId="39" xfId="0" applyNumberFormat="1" applyFont="1" applyFill="1" applyBorder="1" applyAlignment="1"/>
    <xf numFmtId="38" fontId="1" fillId="15" borderId="36" xfId="0" applyNumberFormat="1" applyFont="1" applyFill="1" applyBorder="1" applyAlignment="1"/>
    <xf numFmtId="38" fontId="1" fillId="16" borderId="41" xfId="0" applyNumberFormat="1" applyFont="1" applyFill="1" applyBorder="1" applyAlignment="1"/>
    <xf numFmtId="38" fontId="1" fillId="16" borderId="35" xfId="0" applyNumberFormat="1" applyFont="1" applyFill="1" applyBorder="1" applyAlignment="1"/>
    <xf numFmtId="38" fontId="1" fillId="8" borderId="34" xfId="0" applyNumberFormat="1" applyFont="1" applyFill="1" applyBorder="1" applyAlignment="1"/>
    <xf numFmtId="38" fontId="1" fillId="17" borderId="37" xfId="0" applyNumberFormat="1" applyFont="1" applyFill="1" applyBorder="1" applyAlignment="1"/>
    <xf numFmtId="38" fontId="1" fillId="17" borderId="35" xfId="0" applyNumberFormat="1" applyFont="1" applyFill="1" applyBorder="1" applyAlignment="1"/>
    <xf numFmtId="38" fontId="1" fillId="11" borderId="37" xfId="0" applyNumberFormat="1" applyFont="1" applyFill="1" applyBorder="1" applyAlignment="1"/>
    <xf numFmtId="38" fontId="1" fillId="11" borderId="39" xfId="0" applyNumberFormat="1" applyFont="1" applyFill="1" applyBorder="1" applyAlignment="1"/>
    <xf numFmtId="38" fontId="1" fillId="13" borderId="34" xfId="0" applyNumberFormat="1" applyFont="1" applyFill="1" applyBorder="1" applyAlignment="1"/>
    <xf numFmtId="38" fontId="1" fillId="11" borderId="33" xfId="0" applyNumberFormat="1" applyFont="1" applyFill="1" applyBorder="1" applyAlignment="1"/>
    <xf numFmtId="38" fontId="1" fillId="11" borderId="42" xfId="0" applyNumberFormat="1" applyFont="1" applyFill="1" applyBorder="1" applyAlignment="1"/>
    <xf numFmtId="38" fontId="1" fillId="11" borderId="43" xfId="0" applyNumberFormat="1" applyFont="1" applyFill="1" applyBorder="1" applyAlignment="1"/>
    <xf numFmtId="38" fontId="1" fillId="11" borderId="44" xfId="0" applyNumberFormat="1" applyFont="1" applyFill="1" applyBorder="1" applyAlignment="1"/>
    <xf numFmtId="38" fontId="1" fillId="11" borderId="32" xfId="0" applyNumberFormat="1" applyFont="1" applyFill="1" applyBorder="1" applyAlignment="1"/>
    <xf numFmtId="38" fontId="1" fillId="12" borderId="45" xfId="0" applyNumberFormat="1" applyFont="1" applyFill="1" applyBorder="1" applyAlignment="1"/>
    <xf numFmtId="38" fontId="1" fillId="12" borderId="46" xfId="0" applyNumberFormat="1" applyFont="1" applyFill="1" applyBorder="1" applyAlignment="1"/>
    <xf numFmtId="38" fontId="1" fillId="12" borderId="32" xfId="0" applyNumberFormat="1" applyFont="1" applyFill="1" applyBorder="1" applyAlignment="1"/>
    <xf numFmtId="38" fontId="1" fillId="13" borderId="30" xfId="0" applyNumberFormat="1" applyFont="1" applyFill="1" applyBorder="1" applyAlignment="1"/>
    <xf numFmtId="38" fontId="1" fillId="14" borderId="33" xfId="0" applyNumberFormat="1" applyFont="1" applyFill="1" applyBorder="1" applyAlignment="1"/>
    <xf numFmtId="38" fontId="1" fillId="14" borderId="32" xfId="0" applyNumberFormat="1" applyFont="1" applyFill="1" applyBorder="1" applyAlignment="1"/>
    <xf numFmtId="0" fontId="1" fillId="3" borderId="47" xfId="0" applyFont="1" applyFill="1" applyBorder="1" applyAlignment="1"/>
    <xf numFmtId="42" fontId="68" fillId="11" borderId="48" xfId="0" applyNumberFormat="1" applyFont="1" applyFill="1" applyBorder="1" applyAlignment="1">
      <alignment horizontal="right"/>
    </xf>
    <xf numFmtId="42" fontId="68" fillId="11" borderId="49" xfId="0" applyNumberFormat="1" applyFont="1" applyFill="1" applyBorder="1" applyAlignment="1">
      <alignment horizontal="right"/>
    </xf>
    <xf numFmtId="42" fontId="68" fillId="11" borderId="50" xfId="0" applyNumberFormat="1" applyFont="1" applyFill="1" applyBorder="1" applyAlignment="1">
      <alignment horizontal="right"/>
    </xf>
    <xf numFmtId="42" fontId="68" fillId="11" borderId="51" xfId="0" applyNumberFormat="1" applyFont="1" applyFill="1" applyBorder="1" applyAlignment="1">
      <alignment horizontal="right"/>
    </xf>
    <xf numFmtId="42" fontId="68" fillId="11" borderId="52" xfId="0" applyNumberFormat="1" applyFont="1" applyFill="1" applyBorder="1" applyAlignment="1">
      <alignment horizontal="right"/>
    </xf>
    <xf numFmtId="42" fontId="68" fillId="12" borderId="41" xfId="0" applyNumberFormat="1" applyFont="1" applyFill="1" applyBorder="1" applyAlignment="1">
      <alignment horizontal="right"/>
    </xf>
    <xf numFmtId="42" fontId="68" fillId="12" borderId="53" xfId="0" applyNumberFormat="1" applyFont="1" applyFill="1" applyBorder="1" applyAlignment="1">
      <alignment horizontal="right"/>
    </xf>
    <xf numFmtId="42" fontId="68" fillId="12" borderId="35" xfId="0" applyNumberFormat="1" applyFont="1" applyFill="1" applyBorder="1" applyAlignment="1">
      <alignment horizontal="right"/>
    </xf>
    <xf numFmtId="42" fontId="68" fillId="8" borderId="34" xfId="0" applyNumberFormat="1" applyFont="1" applyFill="1" applyBorder="1" applyAlignment="1">
      <alignment horizontal="right"/>
    </xf>
    <xf numFmtId="42" fontId="68" fillId="14" borderId="37" xfId="0" applyNumberFormat="1" applyFont="1" applyFill="1" applyBorder="1" applyAlignment="1">
      <alignment horizontal="right"/>
    </xf>
    <xf numFmtId="42" fontId="1" fillId="14" borderId="35" xfId="0" applyNumberFormat="1" applyFont="1" applyFill="1" applyBorder="1" applyAlignment="1"/>
    <xf numFmtId="0" fontId="1" fillId="0" borderId="54" xfId="0" applyFont="1" applyBorder="1" applyAlignment="1"/>
    <xf numFmtId="0" fontId="72" fillId="14" borderId="37" xfId="0" applyFont="1" applyFill="1" applyBorder="1" applyAlignment="1"/>
    <xf numFmtId="0" fontId="72" fillId="14" borderId="35" xfId="0" applyFont="1" applyFill="1" applyBorder="1" applyAlignment="1"/>
    <xf numFmtId="0" fontId="66" fillId="13" borderId="0" xfId="0" applyFont="1" applyFill="1" applyAlignment="1">
      <alignment horizontal="center" vertical="top" wrapText="1"/>
    </xf>
    <xf numFmtId="0" fontId="23" fillId="3" borderId="38" xfId="0" applyFont="1" applyFill="1" applyBorder="1" applyAlignment="1">
      <alignment horizontal="center"/>
    </xf>
    <xf numFmtId="38" fontId="1" fillId="8" borderId="34" xfId="0" applyNumberFormat="1" applyFont="1" applyFill="1" applyBorder="1" applyAlignment="1">
      <alignment wrapText="1"/>
    </xf>
    <xf numFmtId="0" fontId="23" fillId="3" borderId="38" xfId="0" applyFont="1" applyFill="1" applyBorder="1" applyAlignment="1">
      <alignment horizontal="center"/>
    </xf>
    <xf numFmtId="38" fontId="66" fillId="13" borderId="0" xfId="0" applyNumberFormat="1" applyFont="1" applyFill="1" applyAlignment="1">
      <alignment horizontal="center" wrapText="1"/>
    </xf>
    <xf numFmtId="38" fontId="1" fillId="8" borderId="34" xfId="0" applyNumberFormat="1" applyFont="1" applyFill="1" applyBorder="1" applyAlignment="1">
      <alignment wrapText="1"/>
    </xf>
    <xf numFmtId="38" fontId="1" fillId="13" borderId="34" xfId="0" applyNumberFormat="1" applyFont="1" applyFill="1" applyBorder="1" applyAlignment="1">
      <alignment wrapText="1"/>
    </xf>
    <xf numFmtId="0" fontId="1" fillId="3" borderId="38" xfId="0" applyFont="1" applyFill="1" applyBorder="1" applyAlignment="1"/>
    <xf numFmtId="38" fontId="1" fillId="13" borderId="30" xfId="0" applyNumberFormat="1" applyFont="1" applyFill="1" applyBorder="1" applyAlignment="1">
      <alignment wrapText="1"/>
    </xf>
    <xf numFmtId="42" fontId="68" fillId="8" borderId="34" xfId="0" applyNumberFormat="1" applyFont="1" applyFill="1" applyBorder="1" applyAlignment="1">
      <alignment horizontal="right" wrapText="1"/>
    </xf>
    <xf numFmtId="0" fontId="13" fillId="3" borderId="0" xfId="0" applyFont="1" applyFill="1" applyAlignment="1"/>
    <xf numFmtId="0" fontId="13" fillId="3" borderId="57" xfId="0" applyFont="1" applyFill="1" applyBorder="1" applyAlignment="1"/>
    <xf numFmtId="0" fontId="74" fillId="7" borderId="57" xfId="0" applyFont="1" applyFill="1" applyBorder="1" applyAlignment="1"/>
    <xf numFmtId="0" fontId="75" fillId="7" borderId="57" xfId="0" applyFont="1" applyFill="1" applyBorder="1" applyAlignment="1">
      <alignment horizontal="center"/>
    </xf>
    <xf numFmtId="38" fontId="76" fillId="7" borderId="57" xfId="0" applyNumberFormat="1" applyFont="1" applyFill="1" applyBorder="1" applyAlignment="1">
      <alignment horizontal="center"/>
    </xf>
    <xf numFmtId="167" fontId="77" fillId="7" borderId="57" xfId="0" applyNumberFormat="1" applyFont="1" applyFill="1" applyBorder="1" applyAlignment="1"/>
    <xf numFmtId="167" fontId="78" fillId="7" borderId="7" xfId="0" applyNumberFormat="1" applyFont="1" applyFill="1" applyBorder="1" applyAlignment="1">
      <alignment horizontal="center"/>
    </xf>
    <xf numFmtId="38" fontId="79" fillId="7" borderId="7" xfId="0" applyNumberFormat="1" applyFont="1" applyFill="1" applyBorder="1" applyAlignment="1">
      <alignment horizontal="center"/>
    </xf>
    <xf numFmtId="167" fontId="13" fillId="3" borderId="58" xfId="0" applyNumberFormat="1" applyFont="1" applyFill="1" applyBorder="1" applyAlignment="1"/>
    <xf numFmtId="0" fontId="13" fillId="5" borderId="9" xfId="0" applyFont="1" applyFill="1" applyBorder="1" applyAlignment="1"/>
    <xf numFmtId="167" fontId="13" fillId="5" borderId="9" xfId="0" applyNumberFormat="1" applyFont="1" applyFill="1" applyBorder="1" applyAlignment="1"/>
    <xf numFmtId="38" fontId="13" fillId="18" borderId="9" xfId="0" applyNumberFormat="1" applyFont="1" applyFill="1" applyBorder="1" applyAlignment="1"/>
    <xf numFmtId="0" fontId="13" fillId="7" borderId="9" xfId="0" applyFont="1" applyFill="1" applyBorder="1" applyAlignment="1"/>
    <xf numFmtId="167" fontId="13" fillId="7" borderId="9" xfId="0" applyNumberFormat="1" applyFont="1" applyFill="1" applyBorder="1" applyAlignment="1"/>
    <xf numFmtId="167" fontId="13" fillId="7" borderId="9" xfId="0" applyNumberFormat="1" applyFont="1" applyFill="1" applyBorder="1" applyAlignment="1"/>
    <xf numFmtId="38" fontId="13" fillId="7" borderId="9" xfId="0" applyNumberFormat="1" applyFont="1" applyFill="1" applyBorder="1" applyAlignment="1"/>
    <xf numFmtId="167" fontId="13" fillId="7" borderId="9" xfId="0" applyNumberFormat="1" applyFont="1" applyFill="1" applyBorder="1" applyAlignment="1">
      <alignment horizontal="right"/>
    </xf>
    <xf numFmtId="15" fontId="13" fillId="5" borderId="9" xfId="0" applyNumberFormat="1" applyFont="1" applyFill="1" applyBorder="1" applyAlignment="1"/>
    <xf numFmtId="167" fontId="13" fillId="5" borderId="9" xfId="0" applyNumberFormat="1" applyFont="1" applyFill="1" applyBorder="1" applyAlignment="1"/>
    <xf numFmtId="38" fontId="13" fillId="5" borderId="9" xfId="0" applyNumberFormat="1" applyFont="1" applyFill="1" applyBorder="1" applyAlignment="1"/>
    <xf numFmtId="167" fontId="13" fillId="5" borderId="9" xfId="0" applyNumberFormat="1" applyFont="1" applyFill="1" applyBorder="1" applyAlignment="1">
      <alignment horizontal="right"/>
    </xf>
    <xf numFmtId="15" fontId="13" fillId="7" borderId="9" xfId="0" applyNumberFormat="1" applyFont="1" applyFill="1" applyBorder="1" applyAlignment="1"/>
    <xf numFmtId="15" fontId="13" fillId="7" borderId="9" xfId="0" applyNumberFormat="1" applyFont="1" applyFill="1" applyBorder="1" applyAlignment="1">
      <alignment horizontal="right"/>
    </xf>
    <xf numFmtId="167" fontId="80" fillId="5" borderId="57" xfId="0" applyNumberFormat="1" applyFont="1" applyFill="1" applyBorder="1" applyAlignment="1"/>
    <xf numFmtId="0" fontId="13" fillId="5" borderId="57" xfId="0" applyFont="1" applyFill="1" applyBorder="1" applyAlignment="1"/>
    <xf numFmtId="38" fontId="13" fillId="5" borderId="57" xfId="0" applyNumberFormat="1" applyFont="1" applyFill="1" applyBorder="1" applyAlignment="1"/>
    <xf numFmtId="167" fontId="81" fillId="7" borderId="9" xfId="0" applyNumberFormat="1" applyFont="1" applyFill="1" applyBorder="1" applyAlignment="1">
      <alignment horizontal="center"/>
    </xf>
    <xf numFmtId="38" fontId="82" fillId="7" borderId="9" xfId="0" applyNumberFormat="1" applyFont="1" applyFill="1" applyBorder="1" applyAlignment="1">
      <alignment horizontal="center"/>
    </xf>
    <xf numFmtId="167" fontId="83" fillId="5" borderId="57" xfId="0" applyNumberFormat="1" applyFont="1" applyFill="1" applyBorder="1" applyAlignment="1">
      <alignment horizontal="center"/>
    </xf>
    <xf numFmtId="38" fontId="84" fillId="5" borderId="57" xfId="0" applyNumberFormat="1" applyFont="1" applyFill="1" applyBorder="1" applyAlignment="1">
      <alignment horizontal="center"/>
    </xf>
    <xf numFmtId="167" fontId="13" fillId="18" borderId="9" xfId="0" applyNumberFormat="1" applyFont="1" applyFill="1" applyBorder="1" applyAlignment="1"/>
    <xf numFmtId="15" fontId="13" fillId="5" borderId="9" xfId="0" applyNumberFormat="1" applyFont="1" applyFill="1" applyBorder="1" applyAlignment="1">
      <alignment horizontal="right"/>
    </xf>
    <xf numFmtId="15" fontId="85" fillId="7" borderId="57" xfId="0" applyNumberFormat="1" applyFont="1" applyFill="1" applyBorder="1" applyAlignment="1"/>
    <xf numFmtId="167" fontId="13" fillId="7" borderId="57" xfId="0" applyNumberFormat="1" applyFont="1" applyFill="1" applyBorder="1" applyAlignment="1"/>
    <xf numFmtId="38" fontId="13" fillId="7" borderId="57" xfId="0" applyNumberFormat="1" applyFont="1" applyFill="1" applyBorder="1" applyAlignment="1"/>
    <xf numFmtId="0" fontId="86" fillId="7" borderId="57" xfId="0" applyFont="1" applyFill="1" applyBorder="1" applyAlignment="1"/>
    <xf numFmtId="167" fontId="87" fillId="7" borderId="57" xfId="0" applyNumberFormat="1" applyFont="1" applyFill="1" applyBorder="1" applyAlignment="1">
      <alignment horizontal="center"/>
    </xf>
    <xf numFmtId="167" fontId="88" fillId="5" borderId="9" xfId="0" applyNumberFormat="1" applyFont="1" applyFill="1" applyBorder="1" applyAlignment="1">
      <alignment horizontal="center"/>
    </xf>
    <xf numFmtId="38" fontId="89" fillId="5" borderId="9" xfId="0" applyNumberFormat="1" applyFont="1" applyFill="1" applyBorder="1" applyAlignment="1">
      <alignment horizontal="center"/>
    </xf>
    <xf numFmtId="0" fontId="90" fillId="5" borderId="57" xfId="0" applyFont="1" applyFill="1" applyBorder="1" applyAlignment="1"/>
    <xf numFmtId="38" fontId="13" fillId="18" borderId="9" xfId="0" applyNumberFormat="1" applyFont="1" applyFill="1" applyBorder="1" applyAlignment="1"/>
    <xf numFmtId="15" fontId="91" fillId="5" borderId="57" xfId="0" applyNumberFormat="1" applyFont="1" applyFill="1" applyBorder="1" applyAlignment="1"/>
    <xf numFmtId="15" fontId="92" fillId="5" borderId="59" xfId="0" applyNumberFormat="1" applyFont="1" applyFill="1" applyBorder="1" applyAlignment="1"/>
    <xf numFmtId="167" fontId="93" fillId="5" borderId="59" xfId="0" applyNumberFormat="1" applyFont="1" applyFill="1" applyBorder="1" applyAlignment="1">
      <alignment horizontal="center"/>
    </xf>
    <xf numFmtId="38" fontId="94" fillId="5" borderId="59" xfId="0" applyNumberFormat="1" applyFont="1" applyFill="1" applyBorder="1" applyAlignment="1">
      <alignment horizontal="center"/>
    </xf>
    <xf numFmtId="0" fontId="95" fillId="19" borderId="0" xfId="0" applyFont="1" applyFill="1" applyAlignment="1">
      <alignment horizontal="left"/>
    </xf>
    <xf numFmtId="0" fontId="96" fillId="19" borderId="0" xfId="0" applyFont="1" applyFill="1" applyAlignment="1"/>
    <xf numFmtId="0" fontId="9" fillId="19" borderId="0" xfId="0" applyFont="1" applyFill="1"/>
    <xf numFmtId="0" fontId="6" fillId="0" borderId="0" xfId="0" applyFont="1" applyAlignment="1">
      <alignment horizontal="left"/>
    </xf>
    <xf numFmtId="0" fontId="16" fillId="0" borderId="0" xfId="0" applyFont="1" applyAlignment="1">
      <alignment horizontal="left"/>
    </xf>
    <xf numFmtId="0" fontId="97" fillId="5" borderId="57" xfId="0" applyFont="1" applyFill="1" applyBorder="1" applyAlignment="1">
      <alignment horizontal="left"/>
    </xf>
    <xf numFmtId="0" fontId="16" fillId="0" borderId="0" xfId="0" applyFont="1" applyAlignment="1">
      <alignment horizontal="center"/>
    </xf>
    <xf numFmtId="0" fontId="98" fillId="5" borderId="57" xfId="0" applyFont="1" applyFill="1" applyBorder="1" applyAlignment="1">
      <alignment horizontal="center"/>
    </xf>
    <xf numFmtId="0" fontId="16" fillId="0" borderId="0" xfId="0" applyFont="1"/>
    <xf numFmtId="41" fontId="16" fillId="0" borderId="0" xfId="0" applyNumberFormat="1" applyFont="1" applyAlignment="1"/>
    <xf numFmtId="41" fontId="16" fillId="0" borderId="0" xfId="0" applyNumberFormat="1" applyFont="1"/>
    <xf numFmtId="41" fontId="13" fillId="7" borderId="9" xfId="0" applyNumberFormat="1" applyFont="1" applyFill="1" applyBorder="1" applyAlignment="1"/>
    <xf numFmtId="0" fontId="16" fillId="0" borderId="0" xfId="0" applyFont="1" applyAlignment="1"/>
    <xf numFmtId="0" fontId="13" fillId="7" borderId="9" xfId="0" applyFont="1" applyFill="1" applyBorder="1" applyAlignment="1">
      <alignment horizontal="right"/>
    </xf>
    <xf numFmtId="0" fontId="13" fillId="5" borderId="9" xfId="0" applyFont="1" applyFill="1" applyBorder="1" applyAlignment="1">
      <alignment horizontal="right"/>
    </xf>
    <xf numFmtId="0" fontId="6" fillId="13" borderId="0" xfId="0" applyFont="1" applyFill="1" applyAlignment="1">
      <alignment horizontal="left"/>
    </xf>
    <xf numFmtId="0" fontId="16" fillId="13" borderId="0" xfId="0" applyFont="1" applyFill="1" applyAlignment="1">
      <alignment horizontal="left"/>
    </xf>
    <xf numFmtId="167" fontId="99" fillId="5" borderId="57" xfId="0" applyNumberFormat="1" applyFont="1" applyFill="1" applyBorder="1" applyAlignment="1">
      <alignment shrinkToFit="1"/>
    </xf>
    <xf numFmtId="0" fontId="16" fillId="0" borderId="0" xfId="0" applyFont="1" applyAlignment="1">
      <alignment horizontal="left"/>
    </xf>
    <xf numFmtId="0" fontId="9" fillId="0" borderId="0" xfId="0" applyFont="1" applyAlignment="1"/>
    <xf numFmtId="167" fontId="100" fillId="7" borderId="57" xfId="0" applyNumberFormat="1" applyFont="1" applyFill="1" applyBorder="1" applyAlignment="1">
      <alignment shrinkToFit="1"/>
    </xf>
    <xf numFmtId="0" fontId="13" fillId="7" borderId="57" xfId="0" applyFont="1" applyFill="1" applyBorder="1" applyAlignment="1"/>
    <xf numFmtId="0" fontId="6" fillId="6" borderId="0" xfId="0" applyFont="1" applyFill="1" applyAlignment="1">
      <alignment horizontal="left"/>
    </xf>
    <xf numFmtId="0" fontId="16" fillId="6" borderId="0" xfId="0" applyFont="1" applyFill="1" applyAlignment="1">
      <alignment horizontal="left"/>
    </xf>
    <xf numFmtId="0" fontId="16" fillId="0" borderId="0" xfId="0" applyFont="1"/>
    <xf numFmtId="167" fontId="101" fillId="7" borderId="57" xfId="0" applyNumberFormat="1" applyFont="1" applyFill="1" applyBorder="1" applyAlignment="1"/>
    <xf numFmtId="167" fontId="13" fillId="18" borderId="9" xfId="0" applyNumberFormat="1" applyFont="1" applyFill="1" applyBorder="1" applyAlignment="1"/>
    <xf numFmtId="0" fontId="16" fillId="0" borderId="0" xfId="0" applyFont="1" applyAlignment="1"/>
    <xf numFmtId="0" fontId="9" fillId="0" borderId="0" xfId="0" applyFont="1" applyAlignment="1">
      <alignment horizontal="center"/>
    </xf>
    <xf numFmtId="15" fontId="13" fillId="7" borderId="9" xfId="0" applyNumberFormat="1" applyFont="1" applyFill="1" applyBorder="1" applyAlignment="1"/>
    <xf numFmtId="41" fontId="102" fillId="0" borderId="0" xfId="0" applyNumberFormat="1" applyFont="1"/>
    <xf numFmtId="0" fontId="102" fillId="0" borderId="0" xfId="0" applyFont="1"/>
    <xf numFmtId="167" fontId="103" fillId="5" borderId="59" xfId="0" applyNumberFormat="1" applyFont="1" applyFill="1" applyBorder="1" applyAlignment="1"/>
    <xf numFmtId="0" fontId="13" fillId="7" borderId="60" xfId="0" applyFont="1" applyFill="1" applyBorder="1" applyAlignment="1"/>
    <xf numFmtId="0" fontId="13" fillId="5" borderId="63" xfId="0" applyFont="1" applyFill="1" applyBorder="1" applyAlignment="1"/>
    <xf numFmtId="0" fontId="104" fillId="0" borderId="0" xfId="0" applyFont="1" applyAlignment="1"/>
    <xf numFmtId="0" fontId="46" fillId="5" borderId="59" xfId="0" applyFont="1" applyFill="1" applyBorder="1" applyAlignment="1"/>
    <xf numFmtId="167" fontId="46" fillId="5" borderId="59" xfId="0" applyNumberFormat="1" applyFont="1" applyFill="1" applyBorder="1" applyAlignment="1"/>
    <xf numFmtId="15" fontId="13" fillId="7" borderId="64" xfId="0" applyNumberFormat="1" applyFont="1" applyFill="1" applyBorder="1" applyAlignment="1">
      <alignment horizontal="right"/>
    </xf>
    <xf numFmtId="167" fontId="13" fillId="7" borderId="64" xfId="0" applyNumberFormat="1" applyFont="1" applyFill="1" applyBorder="1" applyAlignment="1"/>
    <xf numFmtId="38" fontId="13" fillId="7" borderId="64" xfId="0" applyNumberFormat="1" applyFont="1" applyFill="1" applyBorder="1" applyAlignment="1"/>
    <xf numFmtId="0" fontId="13" fillId="7" borderId="63" xfId="0" applyFont="1" applyFill="1" applyBorder="1" applyAlignment="1"/>
    <xf numFmtId="16" fontId="105" fillId="5" borderId="58" xfId="0" applyNumberFormat="1" applyFont="1" applyFill="1" applyBorder="1" applyAlignment="1"/>
    <xf numFmtId="0" fontId="106" fillId="5" borderId="58" xfId="0" applyFont="1" applyFill="1" applyBorder="1" applyAlignment="1"/>
    <xf numFmtId="38" fontId="106" fillId="5" borderId="58" xfId="0" applyNumberFormat="1" applyFont="1" applyFill="1" applyBorder="1" applyAlignment="1"/>
    <xf numFmtId="16" fontId="105" fillId="5" borderId="57" xfId="0" applyNumberFormat="1" applyFont="1" applyFill="1" applyBorder="1" applyAlignment="1"/>
    <xf numFmtId="0" fontId="106" fillId="5" borderId="57" xfId="0" applyFont="1" applyFill="1" applyBorder="1" applyAlignment="1"/>
    <xf numFmtId="38" fontId="106" fillId="5" borderId="57" xfId="0" applyNumberFormat="1" applyFont="1" applyFill="1" applyBorder="1" applyAlignment="1"/>
    <xf numFmtId="0" fontId="46" fillId="7" borderId="64" xfId="0" applyFont="1" applyFill="1" applyBorder="1" applyAlignment="1"/>
    <xf numFmtId="38" fontId="46" fillId="7" borderId="64" xfId="0" applyNumberFormat="1" applyFont="1" applyFill="1" applyBorder="1" applyAlignment="1"/>
    <xf numFmtId="167" fontId="46" fillId="7" borderId="64" xfId="0" applyNumberFormat="1" applyFont="1" applyFill="1" applyBorder="1" applyAlignment="1"/>
    <xf numFmtId="16" fontId="107" fillId="8" borderId="58" xfId="0" applyNumberFormat="1" applyFont="1" applyFill="1" applyBorder="1" applyAlignment="1"/>
    <xf numFmtId="0" fontId="46" fillId="8" borderId="58" xfId="0" applyFont="1" applyFill="1" applyBorder="1" applyAlignment="1"/>
    <xf numFmtId="38" fontId="108" fillId="8" borderId="58" xfId="0" applyNumberFormat="1" applyFont="1" applyFill="1" applyBorder="1" applyAlignment="1"/>
    <xf numFmtId="167" fontId="46" fillId="8" borderId="58" xfId="0" applyNumberFormat="1" applyFont="1" applyFill="1" applyBorder="1" applyAlignment="1"/>
    <xf numFmtId="167" fontId="108" fillId="8" borderId="58" xfId="0" applyNumberFormat="1" applyFont="1" applyFill="1" applyBorder="1" applyAlignment="1"/>
    <xf numFmtId="167" fontId="46" fillId="3" borderId="66" xfId="0" applyNumberFormat="1" applyFont="1" applyFill="1" applyBorder="1" applyAlignment="1"/>
    <xf numFmtId="38" fontId="9" fillId="0" borderId="0" xfId="0" applyNumberFormat="1" applyFont="1"/>
    <xf numFmtId="0" fontId="1" fillId="3" borderId="67" xfId="0" applyFont="1" applyFill="1" applyBorder="1" applyAlignment="1"/>
    <xf numFmtId="0" fontId="1" fillId="19" borderId="68" xfId="0" applyFont="1" applyFill="1" applyBorder="1" applyAlignment="1"/>
    <xf numFmtId="0" fontId="1" fillId="3" borderId="71" xfId="0" applyFont="1" applyFill="1" applyBorder="1" applyAlignment="1"/>
    <xf numFmtId="0" fontId="110" fillId="19" borderId="5" xfId="0" applyFont="1" applyFill="1" applyBorder="1" applyAlignment="1">
      <alignment horizontal="center"/>
    </xf>
    <xf numFmtId="0" fontId="112" fillId="19" borderId="73" xfId="0" applyFont="1" applyFill="1" applyBorder="1" applyAlignment="1">
      <alignment horizontal="center" wrapText="1"/>
    </xf>
    <xf numFmtId="0" fontId="117" fillId="19" borderId="0" xfId="0" applyFont="1" applyFill="1" applyAlignment="1">
      <alignment horizontal="center"/>
    </xf>
    <xf numFmtId="0" fontId="118" fillId="19" borderId="75" xfId="0" applyFont="1" applyFill="1" applyBorder="1" applyAlignment="1">
      <alignment horizontal="center" wrapText="1"/>
    </xf>
    <xf numFmtId="0" fontId="119" fillId="19" borderId="54" xfId="0" applyFont="1" applyFill="1" applyBorder="1" applyAlignment="1">
      <alignment horizontal="center"/>
    </xf>
    <xf numFmtId="0" fontId="120" fillId="19" borderId="0" xfId="0" applyFont="1" applyFill="1" applyAlignment="1">
      <alignment horizontal="center" wrapText="1"/>
    </xf>
    <xf numFmtId="0" fontId="121" fillId="19" borderId="54" xfId="0" applyFont="1" applyFill="1" applyBorder="1" applyAlignment="1">
      <alignment horizontal="center" wrapText="1"/>
    </xf>
    <xf numFmtId="0" fontId="122" fillId="19" borderId="54" xfId="0" applyFont="1" applyFill="1" applyBorder="1" applyAlignment="1">
      <alignment horizontal="center" wrapText="1"/>
    </xf>
    <xf numFmtId="0" fontId="123" fillId="19" borderId="76" xfId="0" applyFont="1" applyFill="1" applyBorder="1" applyAlignment="1">
      <alignment horizontal="center"/>
    </xf>
    <xf numFmtId="0" fontId="121" fillId="19" borderId="0" xfId="0" applyFont="1" applyFill="1" applyAlignment="1">
      <alignment horizontal="center" wrapText="1"/>
    </xf>
    <xf numFmtId="0" fontId="124" fillId="19" borderId="77" xfId="0" applyFont="1" applyFill="1" applyBorder="1" applyAlignment="1">
      <alignment horizontal="center" wrapText="1"/>
    </xf>
    <xf numFmtId="0" fontId="125" fillId="19" borderId="77" xfId="0" applyFont="1" applyFill="1" applyBorder="1" applyAlignment="1">
      <alignment horizontal="center" wrapText="1"/>
    </xf>
    <xf numFmtId="0" fontId="126" fillId="19" borderId="54" xfId="0" applyFont="1" applyFill="1" applyBorder="1" applyAlignment="1">
      <alignment horizontal="center" wrapText="1"/>
    </xf>
    <xf numFmtId="0" fontId="1" fillId="3" borderId="78" xfId="0" applyFont="1" applyFill="1" applyBorder="1" applyAlignment="1"/>
    <xf numFmtId="0" fontId="13" fillId="4" borderId="0" xfId="0" applyFont="1" applyFill="1" applyAlignment="1">
      <alignment horizontal="left" wrapText="1"/>
    </xf>
    <xf numFmtId="41" fontId="128" fillId="4" borderId="80" xfId="0" applyNumberFormat="1" applyFont="1" applyFill="1" applyBorder="1" applyAlignment="1">
      <alignment horizontal="right" wrapText="1"/>
    </xf>
    <xf numFmtId="0" fontId="129" fillId="6" borderId="0" xfId="0" applyFont="1" applyFill="1" applyAlignment="1"/>
    <xf numFmtId="41" fontId="128" fillId="4" borderId="54" xfId="0" applyNumberFormat="1" applyFont="1" applyFill="1" applyBorder="1" applyAlignment="1">
      <alignment horizontal="right" wrapText="1"/>
    </xf>
    <xf numFmtId="0" fontId="16" fillId="6" borderId="0" xfId="0" applyFont="1" applyFill="1" applyAlignment="1"/>
    <xf numFmtId="41" fontId="130" fillId="4" borderId="0" xfId="0" applyNumberFormat="1" applyFont="1" applyFill="1" applyAlignment="1">
      <alignment horizontal="center" wrapText="1"/>
    </xf>
    <xf numFmtId="3" fontId="13" fillId="4" borderId="0" xfId="0" applyNumberFormat="1" applyFont="1" applyFill="1" applyAlignment="1">
      <alignment horizontal="right" wrapText="1"/>
    </xf>
    <xf numFmtId="38" fontId="16" fillId="0" borderId="0" xfId="0" applyNumberFormat="1" applyFont="1"/>
    <xf numFmtId="167" fontId="13" fillId="4" borderId="0" xfId="0" applyNumberFormat="1" applyFont="1" applyFill="1" applyAlignment="1">
      <alignment horizontal="right" wrapText="1"/>
    </xf>
    <xf numFmtId="167" fontId="132" fillId="4" borderId="80" xfId="0" applyNumberFormat="1" applyFont="1" applyFill="1" applyBorder="1" applyAlignment="1">
      <alignment horizontal="right" wrapText="1"/>
    </xf>
    <xf numFmtId="167" fontId="132" fillId="4" borderId="54" xfId="0" applyNumberFormat="1" applyFont="1" applyFill="1" applyBorder="1" applyAlignment="1">
      <alignment horizontal="right" wrapText="1"/>
    </xf>
    <xf numFmtId="167" fontId="13" fillId="4" borderId="80" xfId="0" applyNumberFormat="1" applyFont="1" applyFill="1" applyBorder="1" applyAlignment="1">
      <alignment horizontal="right" wrapText="1"/>
    </xf>
    <xf numFmtId="167" fontId="13" fillId="4" borderId="54" xfId="0" applyNumberFormat="1" applyFont="1" applyFill="1" applyBorder="1" applyAlignment="1">
      <alignment horizontal="right" wrapText="1"/>
    </xf>
    <xf numFmtId="0" fontId="13" fillId="6" borderId="0" xfId="0" applyFont="1" applyFill="1" applyAlignment="1">
      <alignment horizontal="left" wrapText="1"/>
    </xf>
    <xf numFmtId="41" fontId="128" fillId="6" borderId="80" xfId="0" applyNumberFormat="1" applyFont="1" applyFill="1" applyBorder="1" applyAlignment="1">
      <alignment horizontal="right" wrapText="1"/>
    </xf>
    <xf numFmtId="41" fontId="128" fillId="6" borderId="54" xfId="0" applyNumberFormat="1" applyFont="1" applyFill="1" applyBorder="1" applyAlignment="1">
      <alignment horizontal="right" wrapText="1"/>
    </xf>
    <xf numFmtId="49" fontId="134" fillId="6" borderId="0" xfId="0" applyNumberFormat="1" applyFont="1" applyFill="1" applyAlignment="1">
      <alignment horizontal="right"/>
    </xf>
    <xf numFmtId="41" fontId="130" fillId="6" borderId="0" xfId="0" applyNumberFormat="1" applyFont="1" applyFill="1" applyAlignment="1">
      <alignment horizontal="center" wrapText="1"/>
    </xf>
    <xf numFmtId="38" fontId="6" fillId="20" borderId="0" xfId="0" applyNumberFormat="1" applyFont="1" applyFill="1" applyAlignment="1"/>
    <xf numFmtId="41" fontId="128" fillId="6" borderId="0" xfId="0" applyNumberFormat="1" applyFont="1" applyFill="1" applyAlignment="1">
      <alignment horizontal="right" wrapText="1"/>
    </xf>
    <xf numFmtId="38" fontId="16" fillId="6" borderId="0" xfId="0" applyNumberFormat="1" applyFont="1" applyFill="1" applyAlignment="1"/>
    <xf numFmtId="3" fontId="13" fillId="6" borderId="0" xfId="0" applyNumberFormat="1" applyFont="1" applyFill="1" applyAlignment="1">
      <alignment horizontal="right" wrapText="1"/>
    </xf>
    <xf numFmtId="167" fontId="13" fillId="6" borderId="0" xfId="0" applyNumberFormat="1" applyFont="1" applyFill="1" applyAlignment="1">
      <alignment horizontal="right" wrapText="1"/>
    </xf>
    <xf numFmtId="167" fontId="132" fillId="6" borderId="80" xfId="0" applyNumberFormat="1" applyFont="1" applyFill="1" applyBorder="1" applyAlignment="1">
      <alignment horizontal="right" wrapText="1"/>
    </xf>
    <xf numFmtId="167" fontId="132" fillId="6" borderId="54" xfId="0" applyNumberFormat="1" applyFont="1" applyFill="1" applyBorder="1" applyAlignment="1">
      <alignment horizontal="right" wrapText="1"/>
    </xf>
    <xf numFmtId="38" fontId="16" fillId="6" borderId="0" xfId="0" applyNumberFormat="1" applyFont="1" applyFill="1"/>
    <xf numFmtId="167" fontId="13" fillId="6" borderId="80" xfId="0" applyNumberFormat="1" applyFont="1" applyFill="1" applyBorder="1" applyAlignment="1">
      <alignment horizontal="right" wrapText="1"/>
    </xf>
    <xf numFmtId="167" fontId="13" fillId="6" borderId="54" xfId="0" applyNumberFormat="1" applyFont="1" applyFill="1" applyBorder="1" applyAlignment="1">
      <alignment horizontal="right" wrapText="1"/>
    </xf>
    <xf numFmtId="38" fontId="135" fillId="0" borderId="0" xfId="0" applyNumberFormat="1" applyFont="1" applyAlignment="1"/>
    <xf numFmtId="0" fontId="13" fillId="4" borderId="0" xfId="0" applyFont="1" applyFill="1" applyAlignment="1">
      <alignment horizontal="left" wrapText="1"/>
    </xf>
    <xf numFmtId="41" fontId="130" fillId="4" borderId="0" xfId="0" applyNumberFormat="1" applyFont="1" applyFill="1" applyAlignment="1">
      <alignment horizontal="center" wrapText="1"/>
    </xf>
    <xf numFmtId="41" fontId="128" fillId="4" borderId="0" xfId="0" applyNumberFormat="1" applyFont="1" applyFill="1" applyAlignment="1">
      <alignment horizontal="right" wrapText="1"/>
    </xf>
    <xf numFmtId="0" fontId="13" fillId="6" borderId="0" xfId="0" applyFont="1" applyFill="1" applyAlignment="1">
      <alignment horizontal="left" wrapText="1"/>
    </xf>
    <xf numFmtId="41" fontId="130" fillId="6" borderId="0" xfId="0" applyNumberFormat="1" applyFont="1" applyFill="1" applyAlignment="1">
      <alignment horizontal="center" wrapText="1"/>
    </xf>
    <xf numFmtId="38" fontId="135" fillId="0" borderId="0" xfId="0" applyNumberFormat="1" applyFont="1"/>
    <xf numFmtId="0" fontId="136" fillId="0" borderId="0" xfId="0" applyFont="1"/>
    <xf numFmtId="0" fontId="12" fillId="20" borderId="0" xfId="0" applyFont="1" applyFill="1" applyAlignment="1"/>
    <xf numFmtId="0" fontId="16" fillId="20" borderId="0" xfId="0" applyFont="1" applyFill="1"/>
    <xf numFmtId="38" fontId="137" fillId="0" borderId="0" xfId="0" applyNumberFormat="1" applyFont="1" applyAlignment="1"/>
    <xf numFmtId="0" fontId="6" fillId="0" borderId="0" xfId="0" applyFont="1" applyAlignment="1"/>
    <xf numFmtId="38" fontId="16" fillId="0" borderId="0" xfId="0" applyNumberFormat="1" applyFont="1" applyAlignment="1"/>
    <xf numFmtId="0" fontId="135" fillId="0" borderId="0" xfId="0" applyFont="1" applyAlignment="1"/>
    <xf numFmtId="0" fontId="16" fillId="6" borderId="0" xfId="0" applyFont="1" applyFill="1"/>
    <xf numFmtId="0" fontId="138" fillId="6" borderId="0" xfId="0" applyFont="1" applyFill="1" applyAlignment="1">
      <alignment horizontal="center"/>
    </xf>
    <xf numFmtId="0" fontId="139" fillId="6" borderId="0" xfId="0" applyFont="1" applyFill="1" applyAlignment="1">
      <alignment horizontal="center" wrapText="1"/>
    </xf>
    <xf numFmtId="38" fontId="16" fillId="6" borderId="5" xfId="0" applyNumberFormat="1" applyFont="1" applyFill="1" applyBorder="1" applyAlignment="1"/>
    <xf numFmtId="38" fontId="13" fillId="4" borderId="0" xfId="0" applyNumberFormat="1" applyFont="1" applyFill="1" applyAlignment="1">
      <alignment horizontal="right" wrapText="1"/>
    </xf>
    <xf numFmtId="38" fontId="141" fillId="6" borderId="0" xfId="0" applyNumberFormat="1" applyFont="1" applyFill="1" applyAlignment="1"/>
    <xf numFmtId="0" fontId="13" fillId="4" borderId="0" xfId="0" applyFont="1" applyFill="1" applyAlignment="1">
      <alignment horizontal="right" wrapText="1"/>
    </xf>
    <xf numFmtId="38" fontId="16" fillId="6" borderId="5" xfId="0" applyNumberFormat="1" applyFont="1" applyFill="1" applyBorder="1"/>
    <xf numFmtId="38" fontId="13" fillId="6" borderId="0" xfId="0" applyNumberFormat="1" applyFont="1" applyFill="1" applyAlignment="1">
      <alignment horizontal="left" wrapText="1"/>
    </xf>
    <xf numFmtId="38" fontId="13" fillId="6" borderId="0" xfId="0" applyNumberFormat="1" applyFont="1" applyFill="1" applyAlignment="1">
      <alignment horizontal="right" wrapText="1"/>
    </xf>
    <xf numFmtId="0" fontId="9" fillId="6" borderId="0" xfId="0" applyFont="1" applyFill="1"/>
    <xf numFmtId="38" fontId="13" fillId="6" borderId="0" xfId="0" applyNumberFormat="1" applyFont="1" applyFill="1" applyAlignment="1">
      <alignment horizontal="right" wrapText="1"/>
    </xf>
    <xf numFmtId="38" fontId="6" fillId="6" borderId="0" xfId="0" applyNumberFormat="1" applyFont="1" applyFill="1" applyAlignment="1"/>
    <xf numFmtId="38" fontId="142" fillId="6" borderId="0" xfId="0" applyNumberFormat="1" applyFont="1" applyFill="1" applyAlignment="1">
      <alignment horizontal="left" wrapText="1"/>
    </xf>
    <xf numFmtId="38" fontId="13" fillId="4" borderId="0" xfId="0" applyNumberFormat="1" applyFont="1" applyFill="1" applyAlignment="1">
      <alignment horizontal="left" wrapText="1"/>
    </xf>
    <xf numFmtId="38" fontId="6" fillId="6" borderId="0" xfId="0" applyNumberFormat="1" applyFont="1" applyFill="1"/>
    <xf numFmtId="38" fontId="142" fillId="4" borderId="0" xfId="0" applyNumberFormat="1" applyFont="1" applyFill="1" applyAlignment="1">
      <alignment horizontal="left" wrapText="1"/>
    </xf>
    <xf numFmtId="38" fontId="142" fillId="6" borderId="0" xfId="0" applyNumberFormat="1" applyFont="1" applyFill="1" applyAlignment="1">
      <alignment horizontal="left" wrapText="1"/>
    </xf>
    <xf numFmtId="38" fontId="6" fillId="6" borderId="81" xfId="0" applyNumberFormat="1" applyFont="1" applyFill="1" applyBorder="1"/>
    <xf numFmtId="38" fontId="13" fillId="4" borderId="0" xfId="0" applyNumberFormat="1" applyFont="1" applyFill="1" applyAlignment="1">
      <alignment horizontal="right" wrapText="1"/>
    </xf>
    <xf numFmtId="0" fontId="13" fillId="4" borderId="0" xfId="0" applyFont="1" applyFill="1" applyAlignment="1">
      <alignment horizontal="left" wrapText="1"/>
    </xf>
    <xf numFmtId="38" fontId="13" fillId="4" borderId="30" xfId="0" applyNumberFormat="1" applyFont="1" applyFill="1" applyBorder="1" applyAlignment="1">
      <alignment horizontal="right" wrapText="1"/>
    </xf>
    <xf numFmtId="0" fontId="6" fillId="6" borderId="0" xfId="0" applyFont="1" applyFill="1" applyAlignment="1"/>
    <xf numFmtId="38" fontId="132" fillId="4" borderId="0" xfId="0" applyNumberFormat="1" applyFont="1" applyFill="1" applyAlignment="1">
      <alignment horizontal="right" wrapText="1"/>
    </xf>
    <xf numFmtId="38" fontId="6" fillId="6" borderId="5" xfId="0" applyNumberFormat="1" applyFont="1" applyFill="1" applyBorder="1"/>
    <xf numFmtId="0" fontId="13" fillId="6" borderId="0" xfId="0" applyFont="1" applyFill="1" applyAlignment="1">
      <alignment horizontal="left" wrapText="1"/>
    </xf>
    <xf numFmtId="38" fontId="16" fillId="0" borderId="5" xfId="0" applyNumberFormat="1" applyFont="1" applyBorder="1"/>
    <xf numFmtId="167" fontId="13" fillId="4" borderId="0" xfId="0" applyNumberFormat="1" applyFont="1" applyFill="1" applyAlignment="1">
      <alignment horizontal="right" wrapText="1"/>
    </xf>
    <xf numFmtId="38" fontId="143" fillId="6" borderId="0" xfId="0" applyNumberFormat="1" applyFont="1" applyFill="1" applyAlignment="1"/>
    <xf numFmtId="38" fontId="1" fillId="6" borderId="0" xfId="0" applyNumberFormat="1" applyFont="1" applyFill="1" applyAlignment="1"/>
    <xf numFmtId="38" fontId="13" fillId="6" borderId="0" xfId="0" applyNumberFormat="1" applyFont="1" applyFill="1" applyAlignment="1">
      <alignment horizontal="left" wrapText="1"/>
    </xf>
    <xf numFmtId="38" fontId="142" fillId="6" borderId="0" xfId="0" applyNumberFormat="1" applyFont="1" applyFill="1" applyAlignment="1">
      <alignment horizontal="right" wrapText="1"/>
    </xf>
    <xf numFmtId="38" fontId="145" fillId="0" borderId="0" xfId="0" applyNumberFormat="1" applyFont="1" applyAlignment="1"/>
    <xf numFmtId="38" fontId="132" fillId="6" borderId="0" xfId="0" applyNumberFormat="1" applyFont="1" applyFill="1" applyAlignment="1">
      <alignment horizontal="right" wrapText="1"/>
    </xf>
    <xf numFmtId="38" fontId="6" fillId="6" borderId="0" xfId="0" applyNumberFormat="1" applyFont="1" applyFill="1" applyAlignment="1"/>
    <xf numFmtId="38" fontId="146" fillId="6" borderId="0" xfId="0" applyNumberFormat="1" applyFont="1" applyFill="1" applyAlignment="1"/>
    <xf numFmtId="38" fontId="142" fillId="4" borderId="0" xfId="0" applyNumberFormat="1" applyFont="1" applyFill="1" applyAlignment="1">
      <alignment horizontal="right" wrapText="1"/>
    </xf>
    <xf numFmtId="38" fontId="6" fillId="6" borderId="0" xfId="0" applyNumberFormat="1" applyFont="1" applyFill="1" applyAlignment="1">
      <alignment horizontal="right"/>
    </xf>
    <xf numFmtId="38" fontId="16" fillId="6" borderId="0" xfId="0" applyNumberFormat="1" applyFont="1" applyFill="1" applyAlignment="1"/>
    <xf numFmtId="38" fontId="16" fillId="6" borderId="0" xfId="0" applyNumberFormat="1" applyFont="1" applyFill="1" applyAlignment="1">
      <alignment horizontal="right"/>
    </xf>
    <xf numFmtId="38" fontId="13" fillId="6" borderId="30" xfId="0" applyNumberFormat="1" applyFont="1" applyFill="1" applyBorder="1" applyAlignment="1">
      <alignment horizontal="right" wrapText="1"/>
    </xf>
    <xf numFmtId="38" fontId="147" fillId="6" borderId="0" xfId="0" applyNumberFormat="1" applyFont="1" applyFill="1" applyAlignment="1">
      <alignment horizontal="right"/>
    </xf>
    <xf numFmtId="38" fontId="142" fillId="4" borderId="0" xfId="0" applyNumberFormat="1" applyFont="1" applyFill="1" applyAlignment="1">
      <alignment horizontal="left" wrapText="1"/>
    </xf>
    <xf numFmtId="38" fontId="132" fillId="4" borderId="30" xfId="0" applyNumberFormat="1" applyFont="1" applyFill="1" applyBorder="1" applyAlignment="1">
      <alignment horizontal="right" wrapText="1"/>
    </xf>
    <xf numFmtId="38" fontId="16" fillId="6" borderId="5" xfId="0" applyNumberFormat="1" applyFont="1" applyFill="1" applyBorder="1" applyAlignment="1">
      <alignment horizontal="right"/>
    </xf>
    <xf numFmtId="0" fontId="13" fillId="6" borderId="0" xfId="0" applyFont="1" applyFill="1" applyAlignment="1">
      <alignment horizontal="right" wrapText="1"/>
    </xf>
    <xf numFmtId="0" fontId="6" fillId="6" borderId="0" xfId="0" applyFont="1" applyFill="1" applyAlignment="1"/>
    <xf numFmtId="38" fontId="13" fillId="4" borderId="81" xfId="0" applyNumberFormat="1" applyFont="1" applyFill="1" applyBorder="1" applyAlignment="1">
      <alignment horizontal="right" wrapText="1"/>
    </xf>
    <xf numFmtId="0" fontId="149" fillId="6" borderId="0" xfId="0" applyFont="1" applyFill="1"/>
    <xf numFmtId="41" fontId="128" fillId="6" borderId="72" xfId="0" applyNumberFormat="1" applyFont="1" applyFill="1" applyBorder="1" applyAlignment="1">
      <alignment horizontal="right" wrapText="1"/>
    </xf>
    <xf numFmtId="41" fontId="128" fillId="6" borderId="49" xfId="0" applyNumberFormat="1" applyFont="1" applyFill="1" applyBorder="1" applyAlignment="1">
      <alignment horizontal="right" wrapText="1"/>
    </xf>
    <xf numFmtId="41" fontId="130" fillId="6" borderId="5" xfId="0" applyNumberFormat="1" applyFont="1" applyFill="1" applyBorder="1" applyAlignment="1">
      <alignment horizontal="center" wrapText="1"/>
    </xf>
    <xf numFmtId="41" fontId="128" fillId="6" borderId="5" xfId="0" applyNumberFormat="1" applyFont="1" applyFill="1" applyBorder="1" applyAlignment="1">
      <alignment horizontal="right" wrapText="1"/>
    </xf>
    <xf numFmtId="3" fontId="13" fillId="6" borderId="5" xfId="0" applyNumberFormat="1" applyFont="1" applyFill="1" applyBorder="1" applyAlignment="1">
      <alignment horizontal="right" wrapText="1"/>
    </xf>
    <xf numFmtId="167" fontId="13" fillId="6" borderId="5" xfId="0" applyNumberFormat="1" applyFont="1" applyFill="1" applyBorder="1" applyAlignment="1">
      <alignment horizontal="right" wrapText="1"/>
    </xf>
    <xf numFmtId="167" fontId="132" fillId="6" borderId="72" xfId="0" applyNumberFormat="1" applyFont="1" applyFill="1" applyBorder="1" applyAlignment="1">
      <alignment horizontal="right" wrapText="1"/>
    </xf>
    <xf numFmtId="167" fontId="132" fillId="6" borderId="49" xfId="0" applyNumberFormat="1" applyFont="1" applyFill="1" applyBorder="1" applyAlignment="1">
      <alignment horizontal="right" wrapText="1"/>
    </xf>
    <xf numFmtId="167" fontId="13" fillId="6" borderId="72" xfId="0" applyNumberFormat="1" applyFont="1" applyFill="1" applyBorder="1" applyAlignment="1">
      <alignment horizontal="right" wrapText="1"/>
    </xf>
    <xf numFmtId="167" fontId="13" fillId="6" borderId="49" xfId="0" applyNumberFormat="1" applyFont="1" applyFill="1" applyBorder="1" applyAlignment="1">
      <alignment horizontal="right" wrapText="1"/>
    </xf>
    <xf numFmtId="0" fontId="150" fillId="3" borderId="78" xfId="0" applyFont="1" applyFill="1" applyBorder="1" applyAlignment="1"/>
    <xf numFmtId="0" fontId="151" fillId="4" borderId="0" xfId="0" applyFont="1" applyFill="1" applyAlignment="1">
      <alignment horizontal="left" wrapText="1"/>
    </xf>
    <xf numFmtId="41" fontId="151" fillId="4" borderId="82" xfId="0" applyNumberFormat="1" applyFont="1" applyFill="1" applyBorder="1" applyAlignment="1">
      <alignment horizontal="right" wrapText="1"/>
    </xf>
    <xf numFmtId="41" fontId="151" fillId="4" borderId="83" xfId="0" applyNumberFormat="1" applyFont="1" applyFill="1" applyBorder="1" applyAlignment="1">
      <alignment horizontal="right" wrapText="1"/>
    </xf>
    <xf numFmtId="41" fontId="152" fillId="4" borderId="81" xfId="0" applyNumberFormat="1" applyFont="1" applyFill="1" applyBorder="1" applyAlignment="1">
      <alignment horizontal="center" wrapText="1"/>
    </xf>
    <xf numFmtId="41" fontId="151" fillId="4" borderId="81" xfId="0" applyNumberFormat="1" applyFont="1" applyFill="1" applyBorder="1" applyAlignment="1">
      <alignment horizontal="right" wrapText="1"/>
    </xf>
    <xf numFmtId="3" fontId="151" fillId="4" borderId="81" xfId="0" applyNumberFormat="1" applyFont="1" applyFill="1" applyBorder="1" applyAlignment="1">
      <alignment horizontal="right" wrapText="1"/>
    </xf>
    <xf numFmtId="41" fontId="153" fillId="4" borderId="82" xfId="0" applyNumberFormat="1" applyFont="1" applyFill="1" applyBorder="1" applyAlignment="1">
      <alignment horizontal="right" wrapText="1"/>
    </xf>
    <xf numFmtId="41" fontId="153" fillId="4" borderId="83" xfId="0" applyNumberFormat="1" applyFont="1" applyFill="1" applyBorder="1" applyAlignment="1">
      <alignment horizontal="right" wrapText="1"/>
    </xf>
    <xf numFmtId="167" fontId="151" fillId="4" borderId="0" xfId="0" applyNumberFormat="1" applyFont="1" applyFill="1" applyAlignment="1">
      <alignment horizontal="right" wrapText="1"/>
    </xf>
    <xf numFmtId="41" fontId="151" fillId="4" borderId="0" xfId="0" applyNumberFormat="1" applyFont="1" applyFill="1" applyAlignment="1">
      <alignment horizontal="right" wrapText="1"/>
    </xf>
    <xf numFmtId="41" fontId="151" fillId="4" borderId="80" xfId="0" applyNumberFormat="1" applyFont="1" applyFill="1" applyBorder="1" applyAlignment="1">
      <alignment horizontal="right" wrapText="1"/>
    </xf>
    <xf numFmtId="41" fontId="151" fillId="4" borderId="54" xfId="0" applyNumberFormat="1" applyFont="1" applyFill="1" applyBorder="1" applyAlignment="1">
      <alignment horizontal="right" wrapText="1"/>
    </xf>
    <xf numFmtId="0" fontId="150" fillId="0" borderId="0" xfId="0" applyFont="1" applyAlignment="1"/>
    <xf numFmtId="0" fontId="13" fillId="6" borderId="80" xfId="0" applyFont="1" applyFill="1" applyBorder="1" applyAlignment="1">
      <alignment horizontal="right" wrapText="1"/>
    </xf>
    <xf numFmtId="41" fontId="13" fillId="6" borderId="54" xfId="0" applyNumberFormat="1" applyFont="1" applyFill="1" applyBorder="1" applyAlignment="1">
      <alignment horizontal="right" wrapText="1"/>
    </xf>
    <xf numFmtId="0" fontId="152" fillId="6" borderId="0" xfId="0" applyFont="1" applyFill="1" applyAlignment="1">
      <alignment horizontal="center" wrapText="1"/>
    </xf>
    <xf numFmtId="41" fontId="13" fillId="6" borderId="0" xfId="0" applyNumberFormat="1" applyFont="1" applyFill="1" applyAlignment="1">
      <alignment horizontal="right" wrapText="1"/>
    </xf>
    <xf numFmtId="167" fontId="154" fillId="6" borderId="80" xfId="0" applyNumberFormat="1" applyFont="1" applyFill="1" applyBorder="1" applyAlignment="1">
      <alignment horizontal="right" wrapText="1"/>
    </xf>
    <xf numFmtId="167" fontId="154" fillId="6" borderId="54" xfId="0" applyNumberFormat="1" applyFont="1" applyFill="1" applyBorder="1" applyAlignment="1">
      <alignment horizontal="right" wrapText="1"/>
    </xf>
    <xf numFmtId="167" fontId="155" fillId="6" borderId="5" xfId="0" applyNumberFormat="1" applyFont="1" applyFill="1" applyBorder="1" applyAlignment="1">
      <alignment horizontal="right" wrapText="1"/>
    </xf>
    <xf numFmtId="167" fontId="155" fillId="6" borderId="72" xfId="0" applyNumberFormat="1" applyFont="1" applyFill="1" applyBorder="1" applyAlignment="1">
      <alignment horizontal="right" wrapText="1"/>
    </xf>
    <xf numFmtId="167" fontId="151" fillId="6" borderId="49" xfId="0" applyNumberFormat="1" applyFont="1" applyFill="1" applyBorder="1" applyAlignment="1">
      <alignment horizontal="right" wrapText="1"/>
    </xf>
    <xf numFmtId="0" fontId="13" fillId="4" borderId="80" xfId="0" applyFont="1" applyFill="1" applyBorder="1" applyAlignment="1">
      <alignment horizontal="right" wrapText="1"/>
    </xf>
    <xf numFmtId="0" fontId="13" fillId="4" borderId="54" xfId="0" applyFont="1" applyFill="1" applyBorder="1" applyAlignment="1">
      <alignment horizontal="right" wrapText="1"/>
    </xf>
    <xf numFmtId="0" fontId="152" fillId="4" borderId="0" xfId="0" applyFont="1" applyFill="1" applyAlignment="1">
      <alignment horizontal="center" wrapText="1"/>
    </xf>
    <xf numFmtId="167" fontId="151" fillId="4" borderId="81" xfId="0" applyNumberFormat="1" applyFont="1" applyFill="1" applyBorder="1" applyAlignment="1">
      <alignment horizontal="right" wrapText="1"/>
    </xf>
    <xf numFmtId="167" fontId="151" fillId="4" borderId="80" xfId="0" applyNumberFormat="1" applyFont="1" applyFill="1" applyBorder="1" applyAlignment="1">
      <alignment horizontal="right" wrapText="1"/>
    </xf>
    <xf numFmtId="167" fontId="151" fillId="4" borderId="54" xfId="0" applyNumberFormat="1" applyFont="1" applyFill="1" applyBorder="1" applyAlignment="1">
      <alignment horizontal="right" wrapText="1"/>
    </xf>
    <xf numFmtId="0" fontId="13" fillId="6" borderId="54" xfId="0" applyFont="1" applyFill="1" applyBorder="1" applyAlignment="1">
      <alignment horizontal="right" wrapText="1"/>
    </xf>
    <xf numFmtId="167" fontId="155" fillId="6" borderId="49" xfId="0" applyNumberFormat="1" applyFont="1" applyFill="1" applyBorder="1" applyAlignment="1">
      <alignment horizontal="right" wrapText="1"/>
    </xf>
    <xf numFmtId="167" fontId="151" fillId="4" borderId="82" xfId="0" applyNumberFormat="1" applyFont="1" applyFill="1" applyBorder="1" applyAlignment="1">
      <alignment horizontal="right" wrapText="1"/>
    </xf>
    <xf numFmtId="167" fontId="151" fillId="4" borderId="83" xfId="0" applyNumberFormat="1" applyFont="1" applyFill="1" applyBorder="1" applyAlignment="1">
      <alignment horizontal="right" wrapText="1"/>
    </xf>
    <xf numFmtId="0" fontId="156" fillId="0" borderId="0" xfId="0" applyFont="1" applyAlignment="1">
      <alignment horizontal="center"/>
    </xf>
    <xf numFmtId="167" fontId="1" fillId="0" borderId="0" xfId="0" applyNumberFormat="1" applyFont="1" applyAlignment="1"/>
    <xf numFmtId="0" fontId="0" fillId="0" borderId="0" xfId="0" applyFont="1" applyAlignment="1"/>
    <xf numFmtId="0" fontId="8" fillId="4" borderId="5" xfId="0" applyFont="1" applyFill="1" applyBorder="1" applyAlignment="1">
      <alignment horizontal="center"/>
    </xf>
    <xf numFmtId="0" fontId="9" fillId="0" borderId="5" xfId="0" applyFont="1" applyBorder="1"/>
    <xf numFmtId="38" fontId="21" fillId="4" borderId="0" xfId="0" applyNumberFormat="1" applyFont="1" applyFill="1" applyAlignment="1">
      <alignment horizontal="center"/>
    </xf>
    <xf numFmtId="0" fontId="0" fillId="0" borderId="0" xfId="0" applyFont="1" applyAlignment="1"/>
    <xf numFmtId="0" fontId="40" fillId="9" borderId="16" xfId="0" applyFont="1" applyFill="1" applyBorder="1" applyAlignment="1">
      <alignment horizontal="center" wrapText="1"/>
    </xf>
    <xf numFmtId="0" fontId="9" fillId="0" borderId="17" xfId="0" applyFont="1" applyBorder="1"/>
    <xf numFmtId="0" fontId="9" fillId="0" borderId="18" xfId="0" applyFont="1" applyBorder="1"/>
    <xf numFmtId="0" fontId="42" fillId="9" borderId="20" xfId="0" applyFont="1" applyFill="1" applyBorder="1" applyAlignment="1">
      <alignment horizontal="center"/>
    </xf>
    <xf numFmtId="0" fontId="9" fillId="0" borderId="21" xfId="0" applyFont="1" applyBorder="1"/>
    <xf numFmtId="0" fontId="48" fillId="10" borderId="30" xfId="0" applyFont="1" applyFill="1" applyBorder="1" applyAlignment="1">
      <alignment horizontal="center" wrapText="1"/>
    </xf>
    <xf numFmtId="0" fontId="9" fillId="0" borderId="30" xfId="0" applyFont="1" applyBorder="1"/>
    <xf numFmtId="0" fontId="50" fillId="10" borderId="0" xfId="0" applyFont="1" applyFill="1" applyAlignment="1">
      <alignment horizontal="center" wrapText="1"/>
    </xf>
    <xf numFmtId="169" fontId="70" fillId="11" borderId="55" xfId="0" applyNumberFormat="1" applyFont="1" applyFill="1" applyBorder="1" applyAlignment="1">
      <alignment horizontal="center"/>
    </xf>
    <xf numFmtId="0" fontId="9" fillId="0" borderId="55" xfId="0" applyFont="1" applyBorder="1"/>
    <xf numFmtId="0" fontId="9" fillId="0" borderId="56" xfId="0" applyFont="1" applyBorder="1"/>
    <xf numFmtId="0" fontId="57" fillId="12" borderId="30" xfId="0" applyFont="1" applyFill="1" applyBorder="1" applyAlignment="1">
      <alignment horizontal="center" wrapText="1"/>
    </xf>
    <xf numFmtId="0" fontId="9" fillId="0" borderId="32" xfId="0" applyFont="1" applyBorder="1"/>
    <xf numFmtId="0" fontId="54" fillId="14" borderId="30" xfId="0" applyFont="1" applyFill="1" applyBorder="1" applyAlignment="1">
      <alignment horizontal="center"/>
    </xf>
    <xf numFmtId="0" fontId="9" fillId="0" borderId="33" xfId="0" applyFont="1" applyBorder="1"/>
    <xf numFmtId="0" fontId="53" fillId="13" borderId="0" xfId="0" applyFont="1" applyFill="1" applyAlignment="1">
      <alignment horizontal="center" wrapText="1"/>
    </xf>
    <xf numFmtId="0" fontId="9" fillId="8" borderId="34" xfId="0" applyFont="1" applyFill="1" applyBorder="1"/>
    <xf numFmtId="0" fontId="51" fillId="11" borderId="30" xfId="0" applyFont="1" applyFill="1" applyBorder="1" applyAlignment="1">
      <alignment horizontal="center" wrapText="1"/>
    </xf>
    <xf numFmtId="0" fontId="55" fillId="11" borderId="34" xfId="0" applyFont="1" applyFill="1" applyBorder="1" applyAlignment="1">
      <alignment horizontal="center" wrapText="1"/>
    </xf>
    <xf numFmtId="0" fontId="9" fillId="0" borderId="34" xfId="0" applyFont="1" applyBorder="1"/>
    <xf numFmtId="0" fontId="9" fillId="0" borderId="35" xfId="0" applyFont="1" applyBorder="1"/>
    <xf numFmtId="0" fontId="52" fillId="12" borderId="30" xfId="0" applyFont="1" applyFill="1" applyBorder="1" applyAlignment="1">
      <alignment horizontal="center" wrapText="1"/>
    </xf>
    <xf numFmtId="6" fontId="69" fillId="11" borderId="55" xfId="0" applyNumberFormat="1" applyFont="1" applyFill="1" applyBorder="1" applyAlignment="1">
      <alignment horizontal="center"/>
    </xf>
    <xf numFmtId="0" fontId="71" fillId="6" borderId="5" xfId="0" applyFont="1" applyFill="1" applyBorder="1" applyAlignment="1">
      <alignment horizontal="center"/>
    </xf>
    <xf numFmtId="0" fontId="9" fillId="0" borderId="49" xfId="0" applyFont="1" applyBorder="1"/>
    <xf numFmtId="0" fontId="49" fillId="3" borderId="31" xfId="0" applyFont="1" applyFill="1" applyBorder="1" applyAlignment="1">
      <alignment horizontal="center"/>
    </xf>
    <xf numFmtId="0" fontId="9" fillId="0" borderId="31" xfId="0" applyFont="1" applyBorder="1"/>
    <xf numFmtId="0" fontId="9" fillId="0" borderId="38" xfId="0" applyFont="1" applyBorder="1"/>
    <xf numFmtId="0" fontId="73" fillId="7" borderId="0" xfId="0" applyFont="1" applyFill="1" applyAlignment="1">
      <alignment horizontal="center"/>
    </xf>
    <xf numFmtId="167" fontId="13" fillId="3" borderId="61" xfId="0" applyNumberFormat="1" applyFont="1" applyFill="1" applyBorder="1" applyAlignment="1"/>
    <xf numFmtId="0" fontId="9" fillId="0" borderId="62" xfId="0" applyFont="1" applyBorder="1"/>
    <xf numFmtId="0" fontId="9" fillId="0" borderId="65" xfId="0" applyFont="1" applyBorder="1"/>
    <xf numFmtId="0" fontId="115" fillId="19" borderId="72" xfId="0" applyFont="1" applyFill="1" applyBorder="1" applyAlignment="1">
      <alignment horizontal="center" wrapText="1"/>
    </xf>
    <xf numFmtId="0" fontId="109" fillId="19" borderId="69" xfId="0" applyFont="1" applyFill="1" applyBorder="1" applyAlignment="1">
      <alignment horizontal="center" wrapText="1"/>
    </xf>
    <xf numFmtId="0" fontId="9" fillId="0" borderId="69" xfId="0" applyFont="1" applyBorder="1"/>
    <xf numFmtId="0" fontId="9" fillId="0" borderId="70" xfId="0" applyFont="1" applyBorder="1"/>
    <xf numFmtId="0" fontId="111" fillId="19" borderId="72" xfId="0" applyFont="1" applyFill="1" applyBorder="1" applyAlignment="1">
      <alignment horizontal="center" wrapText="1"/>
    </xf>
    <xf numFmtId="0" fontId="113" fillId="19" borderId="5" xfId="0" applyFont="1" applyFill="1" applyBorder="1" applyAlignment="1">
      <alignment horizontal="center" wrapText="1"/>
    </xf>
    <xf numFmtId="0" fontId="9" fillId="0" borderId="52" xfId="0" applyFont="1" applyBorder="1"/>
    <xf numFmtId="0" fontId="114" fillId="19" borderId="72" xfId="0" applyFont="1" applyFill="1" applyBorder="1" applyAlignment="1">
      <alignment horizontal="center" wrapText="1"/>
    </xf>
    <xf numFmtId="0" fontId="116" fillId="19" borderId="5" xfId="0" applyFont="1" applyFill="1" applyBorder="1" applyAlignment="1">
      <alignment horizontal="center" wrapText="1"/>
    </xf>
    <xf numFmtId="0" fontId="9" fillId="0" borderId="74" xfId="0" applyFont="1" applyBorder="1"/>
    <xf numFmtId="0" fontId="133" fillId="20" borderId="0" xfId="0" applyFont="1" applyFill="1" applyAlignment="1"/>
    <xf numFmtId="0" fontId="127" fillId="20" borderId="79" xfId="0" applyFont="1" applyFill="1" applyBorder="1" applyAlignment="1">
      <alignment horizontal="left"/>
    </xf>
    <xf numFmtId="0" fontId="6" fillId="4" borderId="0" xfId="0" applyFont="1" applyFill="1" applyAlignment="1">
      <alignment horizontal="center"/>
    </xf>
    <xf numFmtId="38" fontId="131" fillId="6" borderId="0" xfId="0" applyNumberFormat="1" applyFont="1" applyFill="1" applyAlignment="1">
      <alignment horizontal="center"/>
    </xf>
    <xf numFmtId="0" fontId="140" fillId="4" borderId="0" xfId="0" applyFont="1" applyFill="1" applyAlignment="1">
      <alignment horizontal="left" wrapText="1"/>
    </xf>
    <xf numFmtId="0" fontId="148" fillId="6" borderId="0" xfId="0" applyFont="1" applyFill="1" applyAlignment="1">
      <alignment horizontal="left" wrapText="1"/>
    </xf>
    <xf numFmtId="0" fontId="144" fillId="20" borderId="0" xfId="0" applyFont="1" applyFill="1"/>
    <xf numFmtId="16" fontId="46" fillId="0" borderId="24" xfId="0" applyNumberFormat="1" applyFont="1" applyBorder="1" applyAlignment="1">
      <alignment horizontal="center"/>
    </xf>
    <xf numFmtId="16" fontId="46" fillId="0" borderId="29" xfId="0" applyNumberFormat="1" applyFont="1" applyBorder="1" applyAlignment="1">
      <alignment horizontal="center"/>
    </xf>
    <xf numFmtId="0" fontId="45" fillId="6" borderId="0" xfId="0" applyFont="1" applyFill="1" applyAlignment="1"/>
    <xf numFmtId="0" fontId="6" fillId="4" borderId="0" xfId="0" applyFont="1" applyFill="1" applyAlignment="1">
      <alignment horizontal="center" wrapText="1"/>
    </xf>
    <xf numFmtId="38" fontId="170" fillId="6" borderId="0" xfId="0" applyNumberFormat="1" applyFont="1" applyFill="1" applyAlignment="1"/>
    <xf numFmtId="38" fontId="171" fillId="6" borderId="0" xfId="0" applyNumberFormat="1" applyFont="1" applyFill="1" applyAlignment="1"/>
    <xf numFmtId="0" fontId="172" fillId="6" borderId="0" xfId="0" applyFont="1" applyFill="1"/>
    <xf numFmtId="38" fontId="173" fillId="6" borderId="0" xfId="0" applyNumberFormat="1" applyFont="1" applyFill="1" applyAlignment="1">
      <alignment horizontal="left" wrapText="1"/>
    </xf>
    <xf numFmtId="38" fontId="173" fillId="4" borderId="0" xfId="0" applyNumberFormat="1" applyFont="1" applyFill="1" applyAlignment="1">
      <alignment horizontal="left" wrapText="1"/>
    </xf>
  </cellXfs>
  <cellStyles count="1">
    <cellStyle name="Normal" xfId="0" builtinId="0"/>
  </cellStyles>
  <dxfs count="20">
    <dxf>
      <fill>
        <patternFill patternType="solid">
          <fgColor rgb="FFD9EAD3"/>
          <bgColor rgb="FFD9EAD3"/>
        </patternFill>
      </fill>
    </dxf>
    <dxf>
      <fill>
        <patternFill patternType="solid">
          <fgColor rgb="FFFFFFFF"/>
          <bgColor rgb="FFFFFFFF"/>
        </patternFill>
      </fill>
    </dxf>
    <dxf>
      <fill>
        <patternFill patternType="solid">
          <fgColor rgb="FFB6D7A8"/>
          <bgColor rgb="FFB6D7A8"/>
        </patternFill>
      </fill>
    </dxf>
    <dxf>
      <fill>
        <patternFill patternType="solid">
          <fgColor rgb="FFD9EAD3"/>
          <bgColor rgb="FFD9EAD3"/>
        </patternFill>
      </fill>
    </dxf>
    <dxf>
      <fill>
        <patternFill patternType="solid">
          <fgColor rgb="FF9FC5E8"/>
          <bgColor rgb="FF9FC5E8"/>
        </patternFill>
      </fill>
    </dxf>
    <dxf>
      <fill>
        <patternFill patternType="solid">
          <fgColor rgb="FFCFE2F3"/>
          <bgColor rgb="FFCFE2F3"/>
        </patternFill>
      </fill>
    </dxf>
    <dxf>
      <fill>
        <patternFill patternType="solid">
          <fgColor rgb="FFD9EAD3"/>
          <bgColor rgb="FFD9EAD3"/>
        </patternFill>
      </fill>
    </dxf>
    <dxf>
      <fill>
        <patternFill patternType="solid">
          <fgColor rgb="FFFFF2CC"/>
          <bgColor rgb="FFFFF2CC"/>
        </patternFill>
      </fill>
    </dxf>
    <dxf>
      <fill>
        <patternFill patternType="solid">
          <fgColor rgb="FFB4A7D6"/>
          <bgColor rgb="FFB4A7D6"/>
        </patternFill>
      </fill>
    </dxf>
    <dxf>
      <fill>
        <patternFill patternType="solid">
          <fgColor rgb="FFD9D2E9"/>
          <bgColor rgb="FFD9D2E9"/>
        </patternFill>
      </fill>
    </dxf>
    <dxf>
      <fill>
        <patternFill patternType="solid">
          <fgColor rgb="FFFFF2CC"/>
          <bgColor rgb="FFFFF2CC"/>
        </patternFill>
      </fill>
    </dxf>
    <dxf>
      <fill>
        <patternFill patternType="solid">
          <fgColor rgb="FFD9EAD3"/>
          <bgColor rgb="FFD9EAD3"/>
        </patternFill>
      </fill>
    </dxf>
    <dxf>
      <fill>
        <patternFill patternType="solid">
          <fgColor rgb="FFDD7E6B"/>
          <bgColor rgb="FFDD7E6B"/>
        </patternFill>
      </fill>
    </dxf>
    <dxf>
      <fill>
        <patternFill patternType="solid">
          <fgColor rgb="FFE6B8AF"/>
          <bgColor rgb="FFE6B8AF"/>
        </patternFill>
      </fill>
    </dxf>
    <dxf>
      <fill>
        <patternFill patternType="solid">
          <fgColor rgb="FFFFF2CC"/>
          <bgColor rgb="FFFFF2CC"/>
        </patternFill>
      </fill>
    </dxf>
    <dxf>
      <fill>
        <patternFill patternType="solid">
          <fgColor rgb="FFFFE599"/>
          <bgColor rgb="FFFFE599"/>
        </patternFill>
      </fill>
    </dxf>
    <dxf>
      <fill>
        <patternFill patternType="solid">
          <fgColor rgb="FFB4A7D6"/>
          <bgColor rgb="FFB4A7D6"/>
        </patternFill>
      </fill>
    </dxf>
    <dxf>
      <fill>
        <patternFill patternType="solid">
          <fgColor rgb="FFD9D2E9"/>
          <bgColor rgb="FFD9D2E9"/>
        </patternFill>
      </fill>
    </dxf>
    <dxf>
      <fill>
        <patternFill patternType="solid">
          <fgColor rgb="FFD9EAD3"/>
          <bgColor rgb="FFD9EAD3"/>
        </patternFill>
      </fill>
    </dxf>
    <dxf>
      <fill>
        <patternFill patternType="solid">
          <fgColor rgb="FFFFFFFF"/>
          <bgColor rgb="FFFFFFFF"/>
        </patternFill>
      </fill>
    </dxf>
  </dxfs>
  <tableStyles count="10">
    <tableStyle name="Journal-style" pivot="0" count="2" xr9:uid="{00000000-0011-0000-FFFF-FFFF00000000}">
      <tableStyleElement type="firstRowStripe" dxfId="19"/>
      <tableStyleElement type="secondRowStripe" dxfId="18"/>
    </tableStyle>
    <tableStyle name="CHART of ACCOUNTS-style" pivot="0" count="2" xr9:uid="{00000000-0011-0000-FFFF-FFFF01000000}">
      <tableStyleElement type="firstRowStripe" dxfId="17"/>
      <tableStyleElement type="secondRowStripe" dxfId="16"/>
    </tableStyle>
    <tableStyle name="CHART of ACCOUNTS-style 2" pivot="0" count="2" xr9:uid="{00000000-0011-0000-FFFF-FFFF02000000}">
      <tableStyleElement type="firstRowStripe" dxfId="15"/>
      <tableStyleElement type="secondRowStripe" dxfId="14"/>
    </tableStyle>
    <tableStyle name="CHART of ACCOUNTS-style 3" pivot="0" count="2" xr9:uid="{00000000-0011-0000-FFFF-FFFF03000000}">
      <tableStyleElement type="firstRowStripe" dxfId="13"/>
      <tableStyleElement type="secondRowStripe" dxfId="12"/>
    </tableStyle>
    <tableStyle name="CHART of ACCOUNTS-style 4" pivot="0" count="2" xr9:uid="{00000000-0011-0000-FFFF-FFFF04000000}">
      <tableStyleElement type="firstRowStripe" dxfId="11"/>
      <tableStyleElement type="secondRowStripe" dxfId="10"/>
    </tableStyle>
    <tableStyle name="CHART of ACCOUNTS-style 5" pivot="0" count="2" xr9:uid="{00000000-0011-0000-FFFF-FFFF05000000}">
      <tableStyleElement type="firstRowStripe" dxfId="9"/>
      <tableStyleElement type="secondRowStripe" dxfId="8"/>
    </tableStyle>
    <tableStyle name="CHART of ACCOUNTS-style 6" pivot="0" count="2" xr9:uid="{00000000-0011-0000-FFFF-FFFF06000000}">
      <tableStyleElement type="firstRowStripe" dxfId="7"/>
      <tableStyleElement type="secondRowStripe" dxfId="6"/>
    </tableStyle>
    <tableStyle name="CHART of ACCOUNTS-style 7" pivot="0" count="2" xr9:uid="{00000000-0011-0000-FFFF-FFFF07000000}">
      <tableStyleElement type="firstRowStripe" dxfId="5"/>
      <tableStyleElement type="secondRowStripe" dxfId="4"/>
    </tableStyle>
    <tableStyle name="CHART of ACCOUNTS-style 8" pivot="0" count="2" xr9:uid="{00000000-0011-0000-FFFF-FFFF08000000}">
      <tableStyleElement type="firstRowStripe" dxfId="3"/>
      <tableStyleElement type="secondRowStripe" dxfId="2"/>
    </tableStyle>
    <tableStyle name="Working Trial Balance-Dec 31-style" pivot="0" count="2" xr9:uid="{00000000-0011-0000-FFFF-FFFF09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E73" headerRowCount="0">
  <tableColumns count="5">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s>
  <tableStyleInfo name="Journal-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B4:Y49" headerRowCount="0">
  <tableColumns count="24">
    <tableColumn id="1" xr3:uid="{00000000-0010-0000-0900-000001000000}" name="Column1"/>
    <tableColumn id="2" xr3:uid="{00000000-0010-0000-0900-000002000000}" name="Column2"/>
    <tableColumn id="3" xr3:uid="{00000000-0010-0000-0900-000003000000}" name="Column3"/>
    <tableColumn id="4" xr3:uid="{00000000-0010-0000-0900-000004000000}" name="Column4"/>
    <tableColumn id="5" xr3:uid="{00000000-0010-0000-0900-000005000000}" name="Column5"/>
    <tableColumn id="6" xr3:uid="{00000000-0010-0000-0900-000006000000}" name="Column6"/>
    <tableColumn id="7" xr3:uid="{00000000-0010-0000-0900-000007000000}" name="Column7"/>
    <tableColumn id="8" xr3:uid="{00000000-0010-0000-0900-000008000000}" name="Column8"/>
    <tableColumn id="9" xr3:uid="{00000000-0010-0000-0900-000009000000}" name="Column9"/>
    <tableColumn id="10" xr3:uid="{00000000-0010-0000-0900-00000A000000}" name="Column10"/>
    <tableColumn id="11" xr3:uid="{00000000-0010-0000-0900-00000B000000}" name="Column11"/>
    <tableColumn id="12" xr3:uid="{00000000-0010-0000-0900-00000C000000}" name="Column12"/>
    <tableColumn id="13" xr3:uid="{00000000-0010-0000-0900-00000D000000}" name="Column13"/>
    <tableColumn id="14" xr3:uid="{00000000-0010-0000-0900-00000E000000}" name="Column14"/>
    <tableColumn id="15" xr3:uid="{00000000-0010-0000-0900-00000F000000}" name="Column15"/>
    <tableColumn id="16" xr3:uid="{00000000-0010-0000-0900-000010000000}" name="Column16"/>
    <tableColumn id="17" xr3:uid="{00000000-0010-0000-0900-000011000000}" name="Column17"/>
    <tableColumn id="18" xr3:uid="{00000000-0010-0000-0900-000012000000}" name="Column18"/>
    <tableColumn id="19" xr3:uid="{00000000-0010-0000-0900-000013000000}" name="Column19"/>
    <tableColumn id="20" xr3:uid="{00000000-0010-0000-0900-000014000000}" name="Column20"/>
    <tableColumn id="21" xr3:uid="{00000000-0010-0000-0900-000015000000}" name="Column21"/>
    <tableColumn id="22" xr3:uid="{00000000-0010-0000-0900-000016000000}" name="Column22"/>
    <tableColumn id="23" xr3:uid="{00000000-0010-0000-0900-000017000000}" name="Column23"/>
    <tableColumn id="24" xr3:uid="{00000000-0010-0000-0900-000018000000}" name="Column24"/>
  </tableColumns>
  <tableStyleInfo name="Working Trial Balance-Dec 31-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31:B33" headerRowCount="0">
  <tableColumns count="2">
    <tableColumn id="1" xr3:uid="{00000000-0010-0000-0100-000001000000}" name="Column1"/>
    <tableColumn id="2" xr3:uid="{00000000-0010-0000-0100-000002000000}" name="Column2"/>
  </tableColumns>
  <tableStyleInfo name="CHART of ACCOUNT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2:B10" headerRowCount="0">
  <tableColumns count="2">
    <tableColumn id="1" xr3:uid="{00000000-0010-0000-0200-000001000000}" name="Column1"/>
    <tableColumn id="2" xr3:uid="{00000000-0010-0000-0200-000002000000}" name="Column2"/>
  </tableColumns>
  <tableStyleInfo name="CHART of ACCOUNTS-style 2"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34:B56" headerRowCount="0">
  <tableColumns count="2">
    <tableColumn id="1" xr3:uid="{00000000-0010-0000-0300-000001000000}" name="Column1"/>
    <tableColumn id="2" xr3:uid="{00000000-0010-0000-0300-000002000000}" name="Column2"/>
  </tableColumns>
  <tableStyleInfo name="CHART of ACCOUNTS-style 3"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E2:H2" headerRowCount="0">
  <tableColumns count="4">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s>
  <tableStyleInfo name="CHART of ACCOUNTS-style 4"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27:B30" headerRowCount="0">
  <tableColumns count="2">
    <tableColumn id="1" xr3:uid="{00000000-0010-0000-0500-000001000000}" name="Column1"/>
    <tableColumn id="2" xr3:uid="{00000000-0010-0000-0500-000002000000}" name="Column2"/>
  </tableColumns>
  <tableStyleInfo name="CHART of ACCOUNTS-style 5"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E3:H55" headerRowCount="0">
  <tableColumns count="4">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s>
  <tableStyleInfo name="CHART of ACCOUNTS-style 6"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1:B20" headerRowCount="0">
  <tableColumns count="2">
    <tableColumn id="1" xr3:uid="{00000000-0010-0000-0700-000001000000}" name="Column1"/>
    <tableColumn id="2" xr3:uid="{00000000-0010-0000-0700-000002000000}" name="Column2"/>
  </tableColumns>
  <tableStyleInfo name="CHART of ACCOUNTS-style 7"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21:B26" headerRowCount="0">
  <tableColumns count="2">
    <tableColumn id="1" xr3:uid="{00000000-0010-0000-0800-000001000000}" name="Column1"/>
    <tableColumn id="2" xr3:uid="{00000000-0010-0000-0800-000002000000}" name="Column2"/>
  </tableColumns>
  <tableStyleInfo name="CHART of ACCOUNTS-style 8"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vmlDrawing" Target="../drawings/vmlDrawing2.vml"/><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comments" Target="../comments2.xml"/><Relationship Id="rId4" Type="http://schemas.openxmlformats.org/officeDocument/2006/relationships/table" Target="../tables/table4.xml"/><Relationship Id="rId9"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C1002"/>
  <sheetViews>
    <sheetView workbookViewId="0">
      <pane ySplit="2" topLeftCell="A17" activePane="bottomLeft" state="frozen"/>
      <selection pane="bottomLeft" activeCell="B4" sqref="B4"/>
    </sheetView>
  </sheetViews>
  <sheetFormatPr defaultColWidth="17.28515625" defaultRowHeight="15" customHeight="1"/>
  <cols>
    <col min="1" max="1" width="12" customWidth="1"/>
    <col min="2" max="2" width="101.28515625" customWidth="1"/>
    <col min="3" max="3" width="9.42578125" customWidth="1"/>
    <col min="4" max="4" width="9.140625" customWidth="1"/>
    <col min="5" max="26" width="8.7109375" customWidth="1"/>
  </cols>
  <sheetData>
    <row r="1" spans="1:3" ht="13.5" customHeight="1">
      <c r="A1" s="1"/>
      <c r="B1" s="5" t="s">
        <v>0</v>
      </c>
    </row>
    <row r="2" spans="1:3" ht="13.5" customHeight="1">
      <c r="A2" s="6" t="s">
        <v>3</v>
      </c>
      <c r="B2" s="7"/>
    </row>
    <row r="3" spans="1:3" ht="12.75" customHeight="1">
      <c r="A3" s="8"/>
      <c r="B3" s="9"/>
    </row>
    <row r="4" spans="1:3" ht="12.75" customHeight="1">
      <c r="A4" s="23">
        <v>1</v>
      </c>
      <c r="B4" s="25" t="s">
        <v>18</v>
      </c>
    </row>
    <row r="5" spans="1:3" ht="12.75" customHeight="1">
      <c r="A5" s="27"/>
      <c r="B5" s="28"/>
    </row>
    <row r="6" spans="1:3" ht="12.75" customHeight="1">
      <c r="A6" s="23">
        <v>2</v>
      </c>
      <c r="B6" s="25" t="s">
        <v>20</v>
      </c>
    </row>
    <row r="7" spans="1:3" ht="12.75" customHeight="1">
      <c r="A7" s="27"/>
      <c r="B7" s="31" t="s">
        <v>21</v>
      </c>
    </row>
    <row r="8" spans="1:3" ht="12.75" customHeight="1">
      <c r="A8" s="32"/>
      <c r="B8" s="25" t="s">
        <v>22</v>
      </c>
    </row>
    <row r="9" spans="1:3" ht="12.75" customHeight="1">
      <c r="A9" s="27"/>
      <c r="B9" s="31" t="s">
        <v>23</v>
      </c>
    </row>
    <row r="10" spans="1:3" ht="12.75" customHeight="1">
      <c r="A10" s="32"/>
      <c r="B10" s="25" t="s">
        <v>24</v>
      </c>
    </row>
    <row r="11" spans="1:3" ht="12.75" customHeight="1">
      <c r="A11" s="27"/>
      <c r="B11" s="31" t="s">
        <v>25</v>
      </c>
    </row>
    <row r="12" spans="1:3" ht="12.75" customHeight="1">
      <c r="A12" s="32"/>
      <c r="B12" s="35" t="s">
        <v>26</v>
      </c>
    </row>
    <row r="13" spans="1:3" ht="12.75" customHeight="1">
      <c r="A13" s="27"/>
      <c r="B13" s="31" t="s">
        <v>28</v>
      </c>
    </row>
    <row r="14" spans="1:3" ht="12.75" customHeight="1">
      <c r="A14" s="32"/>
      <c r="B14" s="38"/>
    </row>
    <row r="15" spans="1:3" ht="12.75" customHeight="1">
      <c r="A15" s="27"/>
      <c r="B15" s="40" t="s">
        <v>30</v>
      </c>
    </row>
    <row r="16" spans="1:3" ht="12.75" customHeight="1">
      <c r="A16" s="32"/>
      <c r="B16" s="42" t="s">
        <v>31</v>
      </c>
      <c r="C16" s="43"/>
    </row>
    <row r="17" spans="1:2" ht="12.75" customHeight="1">
      <c r="A17" s="27"/>
      <c r="B17" s="31" t="s">
        <v>32</v>
      </c>
    </row>
    <row r="18" spans="1:2" ht="12.75" customHeight="1">
      <c r="A18" s="32"/>
      <c r="B18" s="49" t="s">
        <v>33</v>
      </c>
    </row>
    <row r="19" spans="1:2" ht="12.75" customHeight="1">
      <c r="A19" s="27"/>
      <c r="B19" s="28"/>
    </row>
    <row r="20" spans="1:2" ht="12.75" customHeight="1">
      <c r="A20" s="23">
        <v>3</v>
      </c>
      <c r="B20" s="25" t="s">
        <v>37</v>
      </c>
    </row>
    <row r="21" spans="1:2" ht="12.75" customHeight="1">
      <c r="A21" s="27"/>
      <c r="B21" s="28"/>
    </row>
    <row r="22" spans="1:2" ht="12.75" customHeight="1">
      <c r="A22" s="23">
        <v>4</v>
      </c>
      <c r="B22" s="25" t="s">
        <v>38</v>
      </c>
    </row>
    <row r="23" spans="1:2" ht="12.75" customHeight="1">
      <c r="A23" s="27"/>
      <c r="B23" s="31" t="s">
        <v>40</v>
      </c>
    </row>
    <row r="24" spans="1:2" ht="12.75" customHeight="1">
      <c r="A24" s="32"/>
      <c r="B24" s="38"/>
    </row>
    <row r="25" spans="1:2" ht="12.75" customHeight="1">
      <c r="A25" s="51">
        <v>5</v>
      </c>
      <c r="B25" s="31" t="s">
        <v>42</v>
      </c>
    </row>
    <row r="26" spans="1:2" ht="12.75" customHeight="1">
      <c r="A26" s="32"/>
      <c r="B26" s="38"/>
    </row>
    <row r="27" spans="1:2" ht="12.75" customHeight="1">
      <c r="A27" s="51">
        <v>6</v>
      </c>
      <c r="B27" s="31" t="s">
        <v>43</v>
      </c>
    </row>
    <row r="28" spans="1:2" ht="12.75" customHeight="1">
      <c r="A28" s="32"/>
      <c r="B28" s="25" t="s">
        <v>44</v>
      </c>
    </row>
    <row r="29" spans="1:2" ht="12.75" customHeight="1">
      <c r="A29" s="27"/>
      <c r="B29" s="28"/>
    </row>
    <row r="30" spans="1:2" ht="12.75" customHeight="1">
      <c r="A30" s="23">
        <v>7</v>
      </c>
      <c r="B30" s="25" t="s">
        <v>46</v>
      </c>
    </row>
    <row r="31" spans="1:2" ht="12.75" customHeight="1">
      <c r="A31" s="27"/>
      <c r="B31" s="31" t="s">
        <v>47</v>
      </c>
    </row>
    <row r="32" spans="1:2" ht="12.75" customHeight="1">
      <c r="A32" s="32"/>
      <c r="B32" s="38"/>
    </row>
    <row r="33" spans="1:2" ht="12.75" customHeight="1">
      <c r="A33" s="51">
        <v>8</v>
      </c>
      <c r="B33" s="31" t="s">
        <v>49</v>
      </c>
    </row>
    <row r="34" spans="1:2" ht="12.75" customHeight="1">
      <c r="A34" s="32"/>
      <c r="B34" s="25" t="s">
        <v>50</v>
      </c>
    </row>
    <row r="35" spans="1:2" ht="12.75" customHeight="1">
      <c r="A35" s="27"/>
      <c r="B35" s="28"/>
    </row>
    <row r="36" spans="1:2" ht="12.75" customHeight="1">
      <c r="A36" s="23">
        <v>9</v>
      </c>
      <c r="B36" s="25" t="s">
        <v>51</v>
      </c>
    </row>
    <row r="37" spans="1:2" ht="12.75" customHeight="1">
      <c r="A37" s="27"/>
      <c r="B37" s="31" t="s">
        <v>52</v>
      </c>
    </row>
    <row r="38" spans="1:2" ht="12.75" customHeight="1">
      <c r="A38" s="32"/>
      <c r="B38" s="38"/>
    </row>
    <row r="39" spans="1:2" ht="12.75" customHeight="1">
      <c r="A39" s="51">
        <v>10</v>
      </c>
      <c r="B39" s="31" t="s">
        <v>53</v>
      </c>
    </row>
    <row r="40" spans="1:2" ht="12.75" customHeight="1">
      <c r="A40" s="52"/>
      <c r="B40" s="53"/>
    </row>
    <row r="41" spans="1:2" ht="12.75" customHeight="1">
      <c r="A41" s="54"/>
      <c r="B41" s="55"/>
    </row>
    <row r="42" spans="1:2" ht="12.75" customHeight="1">
      <c r="A42" s="58" t="s">
        <v>56</v>
      </c>
      <c r="B42" s="55"/>
    </row>
    <row r="43" spans="1:2" ht="12.75" customHeight="1">
      <c r="A43" s="60">
        <v>1</v>
      </c>
      <c r="B43" s="63" t="s">
        <v>58</v>
      </c>
    </row>
    <row r="44" spans="1:2" ht="12.75" customHeight="1">
      <c r="A44" s="60">
        <v>2</v>
      </c>
      <c r="B44" s="65" t="s">
        <v>65</v>
      </c>
    </row>
    <row r="45" spans="1:2" ht="12.75" customHeight="1">
      <c r="A45" s="54"/>
      <c r="B45" s="55"/>
    </row>
    <row r="46" spans="1:2" ht="12.75" customHeight="1">
      <c r="A46" s="54"/>
      <c r="B46" s="55"/>
    </row>
    <row r="47" spans="1:2" ht="12.75" customHeight="1">
      <c r="A47" s="54"/>
      <c r="B47" s="55"/>
    </row>
    <row r="48" spans="1:2" ht="12.75" customHeight="1">
      <c r="A48" s="54"/>
      <c r="B48" s="55"/>
    </row>
    <row r="49" spans="1:3" ht="12.75" customHeight="1">
      <c r="A49" s="54"/>
      <c r="B49" s="55"/>
    </row>
    <row r="50" spans="1:3" ht="12.75" customHeight="1">
      <c r="A50" s="54"/>
      <c r="B50" s="55"/>
    </row>
    <row r="51" spans="1:3" ht="12.75" customHeight="1">
      <c r="A51" s="54"/>
      <c r="B51" s="55"/>
      <c r="C51" s="68"/>
    </row>
    <row r="52" spans="1:3" ht="12.75" customHeight="1">
      <c r="A52" s="54"/>
      <c r="B52" s="55"/>
    </row>
    <row r="53" spans="1:3" ht="12.75" customHeight="1">
      <c r="A53" s="54"/>
      <c r="B53" s="55"/>
      <c r="C53" s="43"/>
    </row>
    <row r="54" spans="1:3" ht="12.75" customHeight="1">
      <c r="A54" s="54"/>
      <c r="B54" s="55"/>
      <c r="C54" s="68"/>
    </row>
    <row r="55" spans="1:3" ht="12.75" customHeight="1">
      <c r="A55" s="54"/>
      <c r="B55" s="55"/>
    </row>
    <row r="56" spans="1:3" ht="12.75" customHeight="1">
      <c r="A56" s="54"/>
      <c r="B56" s="55"/>
      <c r="C56" s="43"/>
    </row>
    <row r="57" spans="1:3" ht="12.75" customHeight="1">
      <c r="A57" s="54"/>
      <c r="B57" s="55"/>
      <c r="C57" s="68"/>
    </row>
    <row r="58" spans="1:3" ht="12.75" customHeight="1">
      <c r="A58" s="54"/>
      <c r="B58" s="55"/>
      <c r="C58" s="68"/>
    </row>
    <row r="59" spans="1:3" ht="12.75" customHeight="1">
      <c r="A59" s="71"/>
      <c r="B59" s="55"/>
    </row>
    <row r="60" spans="1:3" ht="12.75" customHeight="1">
      <c r="A60" s="54"/>
      <c r="B60" s="55"/>
    </row>
    <row r="61" spans="1:3" ht="12.75" customHeight="1">
      <c r="A61" s="71"/>
      <c r="B61" s="55"/>
    </row>
    <row r="62" spans="1:3" ht="12.75" customHeight="1">
      <c r="A62" s="55"/>
      <c r="B62" s="55"/>
    </row>
    <row r="63" spans="1:3" ht="12.75" customHeight="1">
      <c r="A63" s="54"/>
      <c r="B63" s="55"/>
    </row>
    <row r="64" spans="1:3" ht="12.75" customHeight="1">
      <c r="A64" s="54"/>
      <c r="B64" s="55"/>
    </row>
    <row r="65" spans="1:3" ht="12.75" customHeight="1">
      <c r="A65" s="55"/>
      <c r="B65" s="55"/>
      <c r="C65" s="68"/>
    </row>
    <row r="66" spans="1:3" ht="12.75" customHeight="1">
      <c r="A66" s="55"/>
      <c r="B66" s="55"/>
    </row>
    <row r="67" spans="1:3" ht="12.75" customHeight="1">
      <c r="A67" s="71"/>
      <c r="B67" s="71"/>
    </row>
    <row r="68" spans="1:3" ht="12.75" customHeight="1">
      <c r="A68" s="71"/>
      <c r="B68" s="71"/>
    </row>
    <row r="69" spans="1:3" ht="12.75" customHeight="1">
      <c r="A69" s="71"/>
      <c r="B69" s="71"/>
    </row>
    <row r="70" spans="1:3" ht="12.75" customHeight="1">
      <c r="A70" s="71"/>
      <c r="B70" s="71"/>
    </row>
    <row r="71" spans="1:3" ht="12.75" customHeight="1">
      <c r="A71" s="71"/>
      <c r="B71" s="71"/>
    </row>
    <row r="72" spans="1:3" ht="12.75" customHeight="1">
      <c r="A72" s="71"/>
      <c r="B72" s="71"/>
    </row>
    <row r="73" spans="1:3" ht="12.75" customHeight="1">
      <c r="A73" s="71"/>
      <c r="B73" s="71"/>
    </row>
    <row r="74" spans="1:3" ht="12.75" customHeight="1">
      <c r="A74" s="71"/>
      <c r="B74" s="71"/>
    </row>
    <row r="75" spans="1:3" ht="12.75" customHeight="1">
      <c r="A75" s="71"/>
      <c r="B75" s="71"/>
    </row>
    <row r="76" spans="1:3" ht="12.75" customHeight="1">
      <c r="A76" s="71"/>
      <c r="B76" s="71"/>
    </row>
    <row r="77" spans="1:3" ht="12.75" customHeight="1">
      <c r="A77" s="71"/>
      <c r="B77" s="71"/>
    </row>
    <row r="78" spans="1:3" ht="12.75" customHeight="1">
      <c r="A78" s="71"/>
      <c r="B78" s="71"/>
    </row>
    <row r="79" spans="1:3" ht="12.75" customHeight="1">
      <c r="A79" s="71"/>
      <c r="B79" s="71"/>
    </row>
    <row r="80" spans="1:3" ht="12.75" customHeight="1">
      <c r="A80" s="71"/>
      <c r="B80" s="71"/>
    </row>
    <row r="81" spans="1:2" ht="12.75" customHeight="1">
      <c r="A81" s="71"/>
      <c r="B81" s="71"/>
    </row>
    <row r="82" spans="1:2" ht="12.75" customHeight="1">
      <c r="A82" s="71"/>
      <c r="B82" s="71"/>
    </row>
    <row r="83" spans="1:2" ht="12.75" customHeight="1">
      <c r="A83" s="71"/>
      <c r="B83" s="71"/>
    </row>
    <row r="84" spans="1:2" ht="12.75" customHeight="1">
      <c r="A84" s="71"/>
      <c r="B84" s="71"/>
    </row>
    <row r="85" spans="1:2" ht="12.75" customHeight="1">
      <c r="A85" s="71"/>
      <c r="B85" s="71"/>
    </row>
    <row r="86" spans="1:2" ht="12.75" customHeight="1">
      <c r="A86" s="71"/>
      <c r="B86" s="71"/>
    </row>
    <row r="87" spans="1:2" ht="12.75" customHeight="1">
      <c r="A87" s="71"/>
      <c r="B87" s="71"/>
    </row>
    <row r="88" spans="1:2" ht="12.75" customHeight="1">
      <c r="A88" s="71"/>
      <c r="B88" s="71"/>
    </row>
    <row r="89" spans="1:2" ht="12.75" customHeight="1">
      <c r="A89" s="71"/>
      <c r="B89" s="71"/>
    </row>
    <row r="90" spans="1:2" ht="12.75" customHeight="1">
      <c r="A90" s="71"/>
      <c r="B90" s="71"/>
    </row>
    <row r="91" spans="1:2" ht="12.75" customHeight="1">
      <c r="A91" s="71"/>
      <c r="B91" s="71"/>
    </row>
    <row r="92" spans="1:2" ht="12.75" customHeight="1">
      <c r="A92" s="71"/>
      <c r="B92" s="71"/>
    </row>
    <row r="93" spans="1:2" ht="12.75" customHeight="1">
      <c r="A93" s="71"/>
      <c r="B93" s="71"/>
    </row>
    <row r="94" spans="1:2" ht="12.75" customHeight="1">
      <c r="A94" s="71"/>
      <c r="B94" s="71"/>
    </row>
    <row r="95" spans="1:2" ht="12.75" customHeight="1">
      <c r="A95" s="71"/>
      <c r="B95" s="71"/>
    </row>
    <row r="96" spans="1:2" ht="12.75" customHeight="1">
      <c r="A96" s="71"/>
      <c r="B96" s="71"/>
    </row>
    <row r="97" spans="1:2" ht="12.75" customHeight="1">
      <c r="A97" s="71"/>
      <c r="B97" s="71"/>
    </row>
    <row r="98" spans="1:2" ht="12.75" customHeight="1">
      <c r="A98" s="71"/>
      <c r="B98" s="71"/>
    </row>
    <row r="99" spans="1:2" ht="12.75" customHeight="1">
      <c r="A99" s="71"/>
      <c r="B99" s="71"/>
    </row>
    <row r="100" spans="1:2" ht="12.75" customHeight="1">
      <c r="A100" s="71"/>
      <c r="B100" s="71"/>
    </row>
    <row r="101" spans="1:2" ht="12.75" customHeight="1">
      <c r="A101" s="71"/>
      <c r="B101" s="71"/>
    </row>
    <row r="102" spans="1:2" ht="12.75" customHeight="1">
      <c r="A102" s="71"/>
      <c r="B102" s="71"/>
    </row>
    <row r="103" spans="1:2" ht="12.75" customHeight="1">
      <c r="A103" s="71"/>
      <c r="B103" s="71"/>
    </row>
    <row r="104" spans="1:2" ht="12.75" customHeight="1">
      <c r="A104" s="71"/>
      <c r="B104" s="71"/>
    </row>
    <row r="105" spans="1:2" ht="12.75" customHeight="1">
      <c r="A105" s="71"/>
      <c r="B105" s="71"/>
    </row>
    <row r="106" spans="1:2" ht="12.75" customHeight="1">
      <c r="A106" s="71"/>
      <c r="B106" s="71"/>
    </row>
    <row r="107" spans="1:2" ht="12.75" customHeight="1">
      <c r="A107" s="71"/>
      <c r="B107" s="71"/>
    </row>
    <row r="108" spans="1:2" ht="12.75" customHeight="1">
      <c r="A108" s="71"/>
      <c r="B108" s="71"/>
    </row>
    <row r="109" spans="1:2" ht="12.75" customHeight="1">
      <c r="A109" s="71"/>
      <c r="B109" s="71"/>
    </row>
    <row r="110" spans="1:2" ht="12.75" customHeight="1">
      <c r="A110" s="71"/>
      <c r="B110" s="71"/>
    </row>
    <row r="111" spans="1:2" ht="12.75" customHeight="1">
      <c r="A111" s="71"/>
      <c r="B111" s="71"/>
    </row>
    <row r="112" spans="1:2" ht="12.75" customHeight="1">
      <c r="A112" s="71"/>
      <c r="B112" s="71"/>
    </row>
    <row r="113" spans="1:2" ht="12.75" customHeight="1">
      <c r="A113" s="71"/>
      <c r="B113" s="71"/>
    </row>
    <row r="114" spans="1:2" ht="12.75" customHeight="1">
      <c r="A114" s="71"/>
      <c r="B114" s="71"/>
    </row>
    <row r="115" spans="1:2" ht="12.75" customHeight="1">
      <c r="A115" s="71"/>
      <c r="B115" s="71"/>
    </row>
    <row r="116" spans="1:2" ht="12.75" customHeight="1">
      <c r="A116" s="71"/>
      <c r="B116" s="71"/>
    </row>
    <row r="117" spans="1:2" ht="12.75" customHeight="1">
      <c r="A117" s="71"/>
      <c r="B117" s="71"/>
    </row>
    <row r="118" spans="1:2" ht="12.75" customHeight="1">
      <c r="A118" s="71"/>
      <c r="B118" s="71"/>
    </row>
    <row r="119" spans="1:2" ht="12.75" customHeight="1">
      <c r="A119" s="71"/>
      <c r="B119" s="71"/>
    </row>
    <row r="120" spans="1:2" ht="12.75" customHeight="1">
      <c r="A120" s="71"/>
      <c r="B120" s="71"/>
    </row>
    <row r="121" spans="1:2" ht="12.75" customHeight="1">
      <c r="A121" s="71"/>
      <c r="B121" s="71"/>
    </row>
    <row r="122" spans="1:2" ht="12.75" customHeight="1">
      <c r="A122" s="71"/>
      <c r="B122" s="71"/>
    </row>
    <row r="123" spans="1:2" ht="12.75" customHeight="1">
      <c r="A123" s="71"/>
      <c r="B123" s="71"/>
    </row>
    <row r="124" spans="1:2" ht="12.75" customHeight="1">
      <c r="A124" s="71"/>
      <c r="B124" s="71"/>
    </row>
    <row r="125" spans="1:2" ht="12.75" customHeight="1">
      <c r="A125" s="71"/>
      <c r="B125" s="71"/>
    </row>
    <row r="126" spans="1:2" ht="12.75" customHeight="1">
      <c r="A126" s="71"/>
      <c r="B126" s="71"/>
    </row>
    <row r="127" spans="1:2" ht="12.75" customHeight="1">
      <c r="A127" s="71"/>
      <c r="B127" s="71"/>
    </row>
    <row r="128" spans="1:2" ht="12.75" customHeight="1">
      <c r="A128" s="71"/>
      <c r="B128" s="71"/>
    </row>
    <row r="129" spans="1:2" ht="12.75" customHeight="1">
      <c r="A129" s="71"/>
      <c r="B129" s="71"/>
    </row>
    <row r="130" spans="1:2" ht="12.75" customHeight="1">
      <c r="A130" s="71"/>
      <c r="B130" s="71"/>
    </row>
    <row r="131" spans="1:2" ht="12.75" customHeight="1">
      <c r="A131" s="71"/>
      <c r="B131" s="71"/>
    </row>
    <row r="132" spans="1:2" ht="12.75" customHeight="1">
      <c r="A132" s="71"/>
      <c r="B132" s="71"/>
    </row>
    <row r="133" spans="1:2" ht="12.75" customHeight="1">
      <c r="A133" s="71"/>
      <c r="B133" s="71"/>
    </row>
    <row r="134" spans="1:2" ht="12.75" customHeight="1">
      <c r="A134" s="71"/>
      <c r="B134" s="71"/>
    </row>
    <row r="135" spans="1:2" ht="12.75" customHeight="1">
      <c r="A135" s="71"/>
      <c r="B135" s="71"/>
    </row>
    <row r="136" spans="1:2" ht="12.75" customHeight="1">
      <c r="A136" s="71"/>
      <c r="B136" s="71"/>
    </row>
    <row r="137" spans="1:2" ht="12.75" customHeight="1">
      <c r="A137" s="71"/>
      <c r="B137" s="71"/>
    </row>
    <row r="138" spans="1:2" ht="12.75" customHeight="1">
      <c r="A138" s="71"/>
      <c r="B138" s="71"/>
    </row>
    <row r="139" spans="1:2" ht="12.75" customHeight="1">
      <c r="A139" s="71"/>
      <c r="B139" s="71"/>
    </row>
    <row r="140" spans="1:2" ht="12.75" customHeight="1">
      <c r="A140" s="71"/>
      <c r="B140" s="71"/>
    </row>
    <row r="141" spans="1:2" ht="12.75" customHeight="1">
      <c r="A141" s="71"/>
      <c r="B141" s="71"/>
    </row>
    <row r="142" spans="1:2" ht="12.75" customHeight="1">
      <c r="A142" s="71"/>
      <c r="B142" s="71"/>
    </row>
    <row r="143" spans="1:2" ht="12.75" customHeight="1">
      <c r="A143" s="71"/>
      <c r="B143" s="71"/>
    </row>
    <row r="144" spans="1:2" ht="12.75" customHeight="1">
      <c r="A144" s="71"/>
      <c r="B144" s="71"/>
    </row>
    <row r="145" spans="1:2" ht="12.75" customHeight="1">
      <c r="A145" s="71"/>
      <c r="B145" s="71"/>
    </row>
    <row r="146" spans="1:2" ht="12.75" customHeight="1">
      <c r="A146" s="71"/>
      <c r="B146" s="71"/>
    </row>
    <row r="147" spans="1:2" ht="12.75" customHeight="1">
      <c r="A147" s="71"/>
      <c r="B147" s="71"/>
    </row>
    <row r="148" spans="1:2" ht="12.75" customHeight="1">
      <c r="A148" s="71"/>
      <c r="B148" s="71"/>
    </row>
    <row r="149" spans="1:2" ht="12.75" customHeight="1">
      <c r="A149" s="71"/>
      <c r="B149" s="71"/>
    </row>
    <row r="150" spans="1:2" ht="12.75" customHeight="1">
      <c r="A150" s="71"/>
      <c r="B150" s="71"/>
    </row>
    <row r="151" spans="1:2" ht="12.75" customHeight="1">
      <c r="A151" s="71"/>
      <c r="B151" s="71"/>
    </row>
    <row r="152" spans="1:2" ht="12.75" customHeight="1">
      <c r="A152" s="71"/>
      <c r="B152" s="71"/>
    </row>
    <row r="153" spans="1:2" ht="12.75" customHeight="1">
      <c r="A153" s="71"/>
      <c r="B153" s="71"/>
    </row>
    <row r="154" spans="1:2" ht="12.75" customHeight="1">
      <c r="A154" s="71"/>
      <c r="B154" s="71"/>
    </row>
    <row r="155" spans="1:2" ht="12.75" customHeight="1">
      <c r="A155" s="71"/>
      <c r="B155" s="71"/>
    </row>
    <row r="156" spans="1:2" ht="12.75" customHeight="1">
      <c r="A156" s="71"/>
      <c r="B156" s="71"/>
    </row>
    <row r="157" spans="1:2" ht="12.75" customHeight="1">
      <c r="A157" s="71"/>
      <c r="B157" s="71"/>
    </row>
    <row r="158" spans="1:2" ht="12.75" customHeight="1">
      <c r="A158" s="71"/>
      <c r="B158" s="71"/>
    </row>
    <row r="159" spans="1:2" ht="12.75" customHeight="1">
      <c r="A159" s="71"/>
      <c r="B159" s="71"/>
    </row>
    <row r="160" spans="1:2" ht="12.75" customHeight="1">
      <c r="A160" s="71"/>
      <c r="B160" s="71"/>
    </row>
    <row r="161" spans="1:2" ht="12.75" customHeight="1">
      <c r="A161" s="71"/>
      <c r="B161" s="71"/>
    </row>
    <row r="162" spans="1:2" ht="12.75" customHeight="1">
      <c r="A162" s="71"/>
      <c r="B162" s="71"/>
    </row>
    <row r="163" spans="1:2" ht="12.75" customHeight="1">
      <c r="A163" s="71"/>
      <c r="B163" s="71"/>
    </row>
    <row r="164" spans="1:2" ht="12.75" customHeight="1">
      <c r="A164" s="71"/>
      <c r="B164" s="71"/>
    </row>
    <row r="165" spans="1:2" ht="12.75" customHeight="1">
      <c r="A165" s="71"/>
      <c r="B165" s="71"/>
    </row>
    <row r="166" spans="1:2" ht="12.75" customHeight="1">
      <c r="A166" s="71"/>
      <c r="B166" s="71"/>
    </row>
    <row r="167" spans="1:2" ht="12.75" customHeight="1">
      <c r="A167" s="71"/>
      <c r="B167" s="71"/>
    </row>
    <row r="168" spans="1:2" ht="12.75" customHeight="1">
      <c r="A168" s="71"/>
      <c r="B168" s="71"/>
    </row>
    <row r="169" spans="1:2" ht="12.75" customHeight="1">
      <c r="A169" s="71"/>
      <c r="B169" s="71"/>
    </row>
    <row r="170" spans="1:2" ht="12.75" customHeight="1">
      <c r="A170" s="71"/>
      <c r="B170" s="71"/>
    </row>
    <row r="171" spans="1:2" ht="12.75" customHeight="1">
      <c r="A171" s="71"/>
      <c r="B171" s="71"/>
    </row>
    <row r="172" spans="1:2" ht="12.75" customHeight="1">
      <c r="A172" s="71"/>
      <c r="B172" s="71"/>
    </row>
    <row r="173" spans="1:2" ht="12.75" customHeight="1">
      <c r="A173" s="71"/>
      <c r="B173" s="71"/>
    </row>
    <row r="174" spans="1:2" ht="12.75" customHeight="1">
      <c r="A174" s="71"/>
      <c r="B174" s="71"/>
    </row>
    <row r="175" spans="1:2" ht="12.75" customHeight="1">
      <c r="A175" s="71"/>
      <c r="B175" s="71"/>
    </row>
    <row r="176" spans="1:2" ht="12.75" customHeight="1">
      <c r="A176" s="71"/>
      <c r="B176" s="71"/>
    </row>
    <row r="177" spans="1:2" ht="12.75" customHeight="1">
      <c r="A177" s="71"/>
      <c r="B177" s="71"/>
    </row>
    <row r="178" spans="1:2" ht="12.75" customHeight="1">
      <c r="A178" s="71"/>
      <c r="B178" s="71"/>
    </row>
    <row r="179" spans="1:2" ht="12.75" customHeight="1">
      <c r="A179" s="71"/>
      <c r="B179" s="71"/>
    </row>
    <row r="180" spans="1:2" ht="12.75" customHeight="1">
      <c r="A180" s="71"/>
      <c r="B180" s="71"/>
    </row>
    <row r="181" spans="1:2" ht="12.75" customHeight="1">
      <c r="A181" s="71"/>
      <c r="B181" s="71"/>
    </row>
    <row r="182" spans="1:2" ht="12.75" customHeight="1">
      <c r="A182" s="71"/>
      <c r="B182" s="71"/>
    </row>
    <row r="183" spans="1:2" ht="12.75" customHeight="1">
      <c r="A183" s="71"/>
      <c r="B183" s="71"/>
    </row>
    <row r="184" spans="1:2" ht="12.75" customHeight="1">
      <c r="A184" s="71"/>
      <c r="B184" s="71"/>
    </row>
    <row r="185" spans="1:2" ht="12.75" customHeight="1">
      <c r="A185" s="71"/>
      <c r="B185" s="71"/>
    </row>
    <row r="186" spans="1:2" ht="12.75" customHeight="1">
      <c r="A186" s="71"/>
      <c r="B186" s="71"/>
    </row>
    <row r="187" spans="1:2" ht="12.75" customHeight="1">
      <c r="A187" s="71"/>
      <c r="B187" s="71"/>
    </row>
    <row r="188" spans="1:2" ht="12.75" customHeight="1">
      <c r="A188" s="71"/>
      <c r="B188" s="71"/>
    </row>
    <row r="189" spans="1:2" ht="12.75" customHeight="1">
      <c r="A189" s="71"/>
      <c r="B189" s="71"/>
    </row>
    <row r="190" spans="1:2" ht="12.75" customHeight="1">
      <c r="A190" s="71"/>
      <c r="B190" s="71"/>
    </row>
    <row r="191" spans="1:2" ht="12.75" customHeight="1">
      <c r="A191" s="71"/>
      <c r="B191" s="71"/>
    </row>
    <row r="192" spans="1:2" ht="12.75" customHeight="1">
      <c r="A192" s="71"/>
      <c r="B192" s="71"/>
    </row>
    <row r="193" spans="1:2" ht="12.75" customHeight="1">
      <c r="A193" s="71"/>
      <c r="B193" s="71"/>
    </row>
    <row r="194" spans="1:2" ht="12.75" customHeight="1">
      <c r="A194" s="71"/>
      <c r="B194" s="71"/>
    </row>
    <row r="195" spans="1:2" ht="12.75" customHeight="1">
      <c r="A195" s="71"/>
      <c r="B195" s="71"/>
    </row>
    <row r="196" spans="1:2" ht="12.75" customHeight="1">
      <c r="A196" s="71"/>
      <c r="B196" s="71"/>
    </row>
    <row r="197" spans="1:2" ht="12.75" customHeight="1">
      <c r="A197" s="71"/>
      <c r="B197" s="71"/>
    </row>
    <row r="198" spans="1:2" ht="12.75" customHeight="1">
      <c r="A198" s="71"/>
      <c r="B198" s="71"/>
    </row>
    <row r="199" spans="1:2" ht="12.75" customHeight="1">
      <c r="A199" s="71"/>
      <c r="B199" s="71"/>
    </row>
    <row r="200" spans="1:2" ht="12.75" customHeight="1">
      <c r="A200" s="71"/>
      <c r="B200" s="71"/>
    </row>
    <row r="201" spans="1:2" ht="12.75" customHeight="1">
      <c r="A201" s="71"/>
      <c r="B201" s="71"/>
    </row>
    <row r="202" spans="1:2" ht="12.75" customHeight="1">
      <c r="A202" s="71"/>
      <c r="B202" s="71"/>
    </row>
    <row r="203" spans="1:2" ht="12.75" customHeight="1">
      <c r="A203" s="71"/>
      <c r="B203" s="71"/>
    </row>
    <row r="204" spans="1:2" ht="12.75" customHeight="1">
      <c r="A204" s="71"/>
      <c r="B204" s="71"/>
    </row>
    <row r="205" spans="1:2" ht="12.75" customHeight="1">
      <c r="A205" s="71"/>
      <c r="B205" s="71"/>
    </row>
    <row r="206" spans="1:2" ht="12.75" customHeight="1">
      <c r="A206" s="71"/>
      <c r="B206" s="71"/>
    </row>
    <row r="207" spans="1:2" ht="12.75" customHeight="1">
      <c r="A207" s="71"/>
      <c r="B207" s="71"/>
    </row>
    <row r="208" spans="1:2" ht="12.75" customHeight="1">
      <c r="A208" s="71"/>
      <c r="B208" s="71"/>
    </row>
    <row r="209" spans="1:2" ht="12.75" customHeight="1">
      <c r="A209" s="71"/>
      <c r="B209" s="71"/>
    </row>
    <row r="210" spans="1:2" ht="12.75" customHeight="1">
      <c r="A210" s="71"/>
      <c r="B210" s="71"/>
    </row>
    <row r="211" spans="1:2" ht="12.75" customHeight="1">
      <c r="A211" s="71"/>
      <c r="B211" s="71"/>
    </row>
    <row r="212" spans="1:2" ht="12.75" customHeight="1">
      <c r="A212" s="71"/>
      <c r="B212" s="71"/>
    </row>
    <row r="213" spans="1:2" ht="12.75" customHeight="1">
      <c r="A213" s="71"/>
      <c r="B213" s="71"/>
    </row>
    <row r="214" spans="1:2" ht="12.75" customHeight="1">
      <c r="A214" s="71"/>
      <c r="B214" s="71"/>
    </row>
    <row r="215" spans="1:2" ht="12.75" customHeight="1">
      <c r="A215" s="71"/>
      <c r="B215" s="71"/>
    </row>
    <row r="216" spans="1:2" ht="12.75" customHeight="1">
      <c r="A216" s="71"/>
      <c r="B216" s="71"/>
    </row>
    <row r="217" spans="1:2" ht="12.75" customHeight="1">
      <c r="A217" s="71"/>
      <c r="B217" s="71"/>
    </row>
    <row r="218" spans="1:2" ht="12.75" customHeight="1">
      <c r="A218" s="71"/>
      <c r="B218" s="71"/>
    </row>
    <row r="219" spans="1:2" ht="12.75" customHeight="1">
      <c r="A219" s="71"/>
      <c r="B219" s="71"/>
    </row>
    <row r="220" spans="1:2" ht="12.75" customHeight="1">
      <c r="A220" s="71"/>
      <c r="B220" s="71"/>
    </row>
    <row r="221" spans="1:2" ht="12.75" customHeight="1">
      <c r="A221" s="71"/>
      <c r="B221" s="71"/>
    </row>
    <row r="222" spans="1:2" ht="12.75" customHeight="1">
      <c r="A222" s="71"/>
      <c r="B222" s="71"/>
    </row>
    <row r="223" spans="1:2" ht="12.75" customHeight="1">
      <c r="A223" s="71"/>
      <c r="B223" s="71"/>
    </row>
    <row r="224" spans="1:2" ht="12.75" customHeight="1">
      <c r="A224" s="71"/>
      <c r="B224" s="71"/>
    </row>
    <row r="225" spans="1:2" ht="12.75" customHeight="1">
      <c r="A225" s="71"/>
      <c r="B225" s="71"/>
    </row>
    <row r="226" spans="1:2" ht="12.75" customHeight="1">
      <c r="A226" s="71"/>
      <c r="B226" s="71"/>
    </row>
    <row r="227" spans="1:2" ht="12.75" customHeight="1">
      <c r="A227" s="71"/>
      <c r="B227" s="71"/>
    </row>
    <row r="228" spans="1:2" ht="12.75" customHeight="1">
      <c r="A228" s="71"/>
      <c r="B228" s="71"/>
    </row>
    <row r="229" spans="1:2" ht="12.75" customHeight="1">
      <c r="A229" s="71"/>
      <c r="B229" s="71"/>
    </row>
    <row r="230" spans="1:2" ht="12.75" customHeight="1">
      <c r="A230" s="71"/>
      <c r="B230" s="71"/>
    </row>
    <row r="231" spans="1:2" ht="12.75" customHeight="1">
      <c r="A231" s="71"/>
      <c r="B231" s="71"/>
    </row>
    <row r="232" spans="1:2" ht="12.75" customHeight="1">
      <c r="A232" s="71"/>
      <c r="B232" s="71"/>
    </row>
    <row r="233" spans="1:2" ht="12.75" customHeight="1">
      <c r="A233" s="71"/>
      <c r="B233" s="71"/>
    </row>
    <row r="234" spans="1:2" ht="12.75" customHeight="1">
      <c r="A234" s="71"/>
      <c r="B234" s="71"/>
    </row>
    <row r="235" spans="1:2" ht="12.75" customHeight="1">
      <c r="A235" s="71"/>
      <c r="B235" s="71"/>
    </row>
    <row r="236" spans="1:2" ht="12.75" customHeight="1">
      <c r="A236" s="71"/>
      <c r="B236" s="71"/>
    </row>
    <row r="237" spans="1:2" ht="12.75" customHeight="1">
      <c r="A237" s="71"/>
      <c r="B237" s="71"/>
    </row>
    <row r="238" spans="1:2" ht="12.75" customHeight="1">
      <c r="A238" s="71"/>
      <c r="B238" s="71"/>
    </row>
    <row r="239" spans="1:2" ht="12.75" customHeight="1">
      <c r="A239" s="71"/>
      <c r="B239" s="71"/>
    </row>
    <row r="240" spans="1:2" ht="12.75" customHeight="1">
      <c r="A240" s="71"/>
      <c r="B240" s="71"/>
    </row>
    <row r="241" spans="1:2" ht="12.75" customHeight="1">
      <c r="A241" s="71"/>
      <c r="B241" s="71"/>
    </row>
    <row r="242" spans="1:2" ht="12.75" customHeight="1">
      <c r="A242" s="71"/>
      <c r="B242" s="71"/>
    </row>
    <row r="243" spans="1:2" ht="12.75" customHeight="1">
      <c r="A243" s="71"/>
      <c r="B243" s="71"/>
    </row>
    <row r="244" spans="1:2" ht="12.75" customHeight="1">
      <c r="A244" s="71"/>
      <c r="B244" s="71"/>
    </row>
    <row r="245" spans="1:2" ht="12.75" customHeight="1">
      <c r="A245" s="71"/>
      <c r="B245" s="71"/>
    </row>
    <row r="246" spans="1:2" ht="12.75" customHeight="1">
      <c r="A246" s="71"/>
      <c r="B246" s="71"/>
    </row>
    <row r="247" spans="1:2" ht="12.75" customHeight="1">
      <c r="A247" s="71"/>
      <c r="B247" s="71"/>
    </row>
    <row r="248" spans="1:2" ht="12.75" customHeight="1">
      <c r="A248" s="71"/>
      <c r="B248" s="71"/>
    </row>
    <row r="249" spans="1:2" ht="12.75" customHeight="1">
      <c r="A249" s="71"/>
      <c r="B249" s="71"/>
    </row>
    <row r="250" spans="1:2" ht="12.75" customHeight="1">
      <c r="A250" s="71"/>
      <c r="B250" s="71"/>
    </row>
    <row r="251" spans="1:2" ht="12.75" customHeight="1">
      <c r="A251" s="71"/>
      <c r="B251" s="71"/>
    </row>
    <row r="252" spans="1:2" ht="12.75" customHeight="1">
      <c r="A252" s="71"/>
      <c r="B252" s="71"/>
    </row>
    <row r="253" spans="1:2" ht="12.75" customHeight="1">
      <c r="A253" s="71"/>
      <c r="B253" s="71"/>
    </row>
    <row r="254" spans="1:2" ht="12.75" customHeight="1">
      <c r="A254" s="71"/>
      <c r="B254" s="71"/>
    </row>
    <row r="255" spans="1:2" ht="12.75" customHeight="1">
      <c r="A255" s="71"/>
      <c r="B255" s="71"/>
    </row>
    <row r="256" spans="1:2" ht="12.75" customHeight="1">
      <c r="A256" s="71"/>
      <c r="B256" s="71"/>
    </row>
    <row r="257" spans="1:2" ht="12.75" customHeight="1">
      <c r="A257" s="71"/>
      <c r="B257" s="71"/>
    </row>
    <row r="258" spans="1:2" ht="12.75" customHeight="1">
      <c r="A258" s="71"/>
      <c r="B258" s="71"/>
    </row>
    <row r="259" spans="1:2" ht="12.75" customHeight="1">
      <c r="A259" s="71"/>
      <c r="B259" s="71"/>
    </row>
    <row r="260" spans="1:2" ht="12.75" customHeight="1">
      <c r="A260" s="71"/>
      <c r="B260" s="71"/>
    </row>
    <row r="261" spans="1:2" ht="12.75" customHeight="1">
      <c r="A261" s="71"/>
      <c r="B261" s="71"/>
    </row>
    <row r="262" spans="1:2" ht="12.75" customHeight="1">
      <c r="A262" s="71"/>
      <c r="B262" s="71"/>
    </row>
    <row r="263" spans="1:2" ht="12.75" customHeight="1">
      <c r="A263" s="71"/>
      <c r="B263" s="71"/>
    </row>
    <row r="264" spans="1:2" ht="12.75" customHeight="1">
      <c r="A264" s="71"/>
      <c r="B264" s="71"/>
    </row>
    <row r="265" spans="1:2" ht="12.75" customHeight="1">
      <c r="A265" s="71"/>
      <c r="B265" s="71"/>
    </row>
    <row r="266" spans="1:2" ht="12.75" customHeight="1">
      <c r="A266" s="71"/>
      <c r="B266" s="71"/>
    </row>
    <row r="267" spans="1:2" ht="12.75" customHeight="1">
      <c r="A267" s="71"/>
      <c r="B267" s="71"/>
    </row>
    <row r="268" spans="1:2" ht="12.75" customHeight="1">
      <c r="A268" s="71"/>
      <c r="B268" s="71"/>
    </row>
    <row r="269" spans="1:2" ht="12.75" customHeight="1">
      <c r="A269" s="71"/>
      <c r="B269" s="71"/>
    </row>
    <row r="270" spans="1:2" ht="12.75" customHeight="1">
      <c r="A270" s="71"/>
      <c r="B270" s="71"/>
    </row>
    <row r="271" spans="1:2" ht="12.75" customHeight="1">
      <c r="A271" s="71"/>
      <c r="B271" s="71"/>
    </row>
    <row r="272" spans="1:2" ht="12.75" customHeight="1">
      <c r="A272" s="71"/>
      <c r="B272" s="71"/>
    </row>
    <row r="273" spans="1:2" ht="12.75" customHeight="1">
      <c r="A273" s="71"/>
      <c r="B273" s="71"/>
    </row>
    <row r="274" spans="1:2" ht="12.75" customHeight="1">
      <c r="A274" s="71"/>
      <c r="B274" s="71"/>
    </row>
    <row r="275" spans="1:2" ht="12.75" customHeight="1">
      <c r="A275" s="71"/>
      <c r="B275" s="71"/>
    </row>
    <row r="276" spans="1:2" ht="12.75" customHeight="1">
      <c r="A276" s="71"/>
      <c r="B276" s="71"/>
    </row>
    <row r="277" spans="1:2" ht="12.75" customHeight="1">
      <c r="A277" s="71"/>
      <c r="B277" s="71"/>
    </row>
    <row r="278" spans="1:2" ht="12.75" customHeight="1">
      <c r="A278" s="71"/>
      <c r="B278" s="71"/>
    </row>
    <row r="279" spans="1:2" ht="12.75" customHeight="1">
      <c r="A279" s="71"/>
      <c r="B279" s="71"/>
    </row>
    <row r="280" spans="1:2" ht="12.75" customHeight="1">
      <c r="A280" s="71"/>
      <c r="B280" s="71"/>
    </row>
    <row r="281" spans="1:2" ht="12.75" customHeight="1">
      <c r="A281" s="71"/>
      <c r="B281" s="71"/>
    </row>
    <row r="282" spans="1:2" ht="12.75" customHeight="1">
      <c r="A282" s="71"/>
      <c r="B282" s="71"/>
    </row>
    <row r="283" spans="1:2" ht="12.75" customHeight="1">
      <c r="A283" s="71"/>
      <c r="B283" s="71"/>
    </row>
    <row r="284" spans="1:2" ht="12.75" customHeight="1">
      <c r="A284" s="71"/>
      <c r="B284" s="71"/>
    </row>
    <row r="285" spans="1:2" ht="12.75" customHeight="1">
      <c r="A285" s="71"/>
      <c r="B285" s="71"/>
    </row>
    <row r="286" spans="1:2" ht="12.75" customHeight="1">
      <c r="A286" s="71"/>
      <c r="B286" s="71"/>
    </row>
    <row r="287" spans="1:2" ht="12.75" customHeight="1">
      <c r="A287" s="71"/>
      <c r="B287" s="71"/>
    </row>
    <row r="288" spans="1:2" ht="12.75" customHeight="1">
      <c r="A288" s="71"/>
      <c r="B288" s="71"/>
    </row>
    <row r="289" spans="1:2" ht="12.75" customHeight="1">
      <c r="A289" s="71"/>
      <c r="B289" s="71"/>
    </row>
    <row r="290" spans="1:2" ht="12.75" customHeight="1">
      <c r="A290" s="71"/>
      <c r="B290" s="71"/>
    </row>
    <row r="291" spans="1:2" ht="12.75" customHeight="1">
      <c r="A291" s="71"/>
      <c r="B291" s="71"/>
    </row>
    <row r="292" spans="1:2" ht="12.75" customHeight="1">
      <c r="A292" s="71"/>
      <c r="B292" s="71"/>
    </row>
    <row r="293" spans="1:2" ht="12.75" customHeight="1">
      <c r="A293" s="71"/>
      <c r="B293" s="71"/>
    </row>
    <row r="294" spans="1:2" ht="12.75" customHeight="1">
      <c r="A294" s="71"/>
      <c r="B294" s="71"/>
    </row>
    <row r="295" spans="1:2" ht="12.75" customHeight="1">
      <c r="A295" s="71"/>
      <c r="B295" s="71"/>
    </row>
    <row r="296" spans="1:2" ht="12.75" customHeight="1">
      <c r="A296" s="71"/>
      <c r="B296" s="71"/>
    </row>
    <row r="297" spans="1:2" ht="12.75" customHeight="1">
      <c r="A297" s="71"/>
      <c r="B297" s="71"/>
    </row>
    <row r="298" spans="1:2" ht="12.75" customHeight="1">
      <c r="A298" s="71"/>
      <c r="B298" s="71"/>
    </row>
    <row r="299" spans="1:2" ht="12.75" customHeight="1">
      <c r="A299" s="71"/>
      <c r="B299" s="71"/>
    </row>
    <row r="300" spans="1:2" ht="12.75" customHeight="1">
      <c r="A300" s="71"/>
      <c r="B300" s="71"/>
    </row>
    <row r="301" spans="1:2" ht="12.75" customHeight="1">
      <c r="A301" s="71"/>
      <c r="B301" s="71"/>
    </row>
    <row r="302" spans="1:2" ht="12.75" customHeight="1">
      <c r="A302" s="71"/>
      <c r="B302" s="71"/>
    </row>
    <row r="303" spans="1:2" ht="12.75" customHeight="1">
      <c r="A303" s="71"/>
      <c r="B303" s="71"/>
    </row>
    <row r="304" spans="1:2" ht="12.75" customHeight="1">
      <c r="A304" s="71"/>
      <c r="B304" s="71"/>
    </row>
    <row r="305" spans="1:2" ht="12.75" customHeight="1">
      <c r="A305" s="71"/>
      <c r="B305" s="71"/>
    </row>
    <row r="306" spans="1:2" ht="12.75" customHeight="1">
      <c r="A306" s="71"/>
      <c r="B306" s="71"/>
    </row>
    <row r="307" spans="1:2" ht="12.75" customHeight="1">
      <c r="A307" s="71"/>
      <c r="B307" s="71"/>
    </row>
    <row r="308" spans="1:2" ht="12.75" customHeight="1">
      <c r="A308" s="71"/>
      <c r="B308" s="71"/>
    </row>
    <row r="309" spans="1:2" ht="12.75" customHeight="1">
      <c r="A309" s="71"/>
      <c r="B309" s="71"/>
    </row>
    <row r="310" spans="1:2" ht="12.75" customHeight="1">
      <c r="A310" s="71"/>
      <c r="B310" s="71"/>
    </row>
    <row r="311" spans="1:2" ht="12.75" customHeight="1">
      <c r="A311" s="71"/>
      <c r="B311" s="71"/>
    </row>
    <row r="312" spans="1:2" ht="12.75" customHeight="1">
      <c r="A312" s="71"/>
      <c r="B312" s="71"/>
    </row>
    <row r="313" spans="1:2" ht="12.75" customHeight="1">
      <c r="A313" s="71"/>
      <c r="B313" s="71"/>
    </row>
    <row r="314" spans="1:2" ht="12.75" customHeight="1">
      <c r="A314" s="71"/>
      <c r="B314" s="71"/>
    </row>
    <row r="315" spans="1:2" ht="12.75" customHeight="1">
      <c r="A315" s="71"/>
      <c r="B315" s="71"/>
    </row>
    <row r="316" spans="1:2" ht="12.75" customHeight="1">
      <c r="A316" s="71"/>
      <c r="B316" s="71"/>
    </row>
    <row r="317" spans="1:2" ht="12.75" customHeight="1">
      <c r="A317" s="71"/>
      <c r="B317" s="71"/>
    </row>
    <row r="318" spans="1:2" ht="12.75" customHeight="1">
      <c r="A318" s="71"/>
      <c r="B318" s="71"/>
    </row>
    <row r="319" spans="1:2" ht="12.75" customHeight="1">
      <c r="A319" s="71"/>
      <c r="B319" s="71"/>
    </row>
    <row r="320" spans="1:2" ht="12.75" customHeight="1">
      <c r="A320" s="71"/>
      <c r="B320" s="71"/>
    </row>
    <row r="321" spans="1:2" ht="12.75" customHeight="1">
      <c r="A321" s="71"/>
      <c r="B321" s="71"/>
    </row>
    <row r="322" spans="1:2" ht="12.75" customHeight="1">
      <c r="A322" s="71"/>
      <c r="B322" s="71"/>
    </row>
    <row r="323" spans="1:2" ht="12.75" customHeight="1">
      <c r="A323" s="71"/>
      <c r="B323" s="71"/>
    </row>
    <row r="324" spans="1:2" ht="12.75" customHeight="1">
      <c r="A324" s="71"/>
      <c r="B324" s="71"/>
    </row>
    <row r="325" spans="1:2" ht="12.75" customHeight="1">
      <c r="A325" s="71"/>
      <c r="B325" s="71"/>
    </row>
    <row r="326" spans="1:2" ht="12.75" customHeight="1">
      <c r="A326" s="71"/>
      <c r="B326" s="71"/>
    </row>
    <row r="327" spans="1:2" ht="12.75" customHeight="1">
      <c r="A327" s="71"/>
      <c r="B327" s="71"/>
    </row>
    <row r="328" spans="1:2" ht="12.75" customHeight="1">
      <c r="A328" s="71"/>
      <c r="B328" s="71"/>
    </row>
    <row r="329" spans="1:2" ht="12.75" customHeight="1">
      <c r="A329" s="71"/>
      <c r="B329" s="71"/>
    </row>
    <row r="330" spans="1:2" ht="12.75" customHeight="1">
      <c r="A330" s="71"/>
      <c r="B330" s="71"/>
    </row>
    <row r="331" spans="1:2" ht="12.75" customHeight="1">
      <c r="A331" s="71"/>
      <c r="B331" s="71"/>
    </row>
    <row r="332" spans="1:2" ht="12.75" customHeight="1">
      <c r="A332" s="71"/>
      <c r="B332" s="71"/>
    </row>
    <row r="333" spans="1:2" ht="12.75" customHeight="1">
      <c r="A333" s="71"/>
      <c r="B333" s="71"/>
    </row>
    <row r="334" spans="1:2" ht="12.75" customHeight="1">
      <c r="A334" s="71"/>
      <c r="B334" s="71"/>
    </row>
    <row r="335" spans="1:2" ht="12.75" customHeight="1">
      <c r="A335" s="71"/>
      <c r="B335" s="71"/>
    </row>
    <row r="336" spans="1:2" ht="12.75" customHeight="1">
      <c r="A336" s="71"/>
      <c r="B336" s="71"/>
    </row>
    <row r="337" spans="1:2" ht="12.75" customHeight="1">
      <c r="A337" s="71"/>
      <c r="B337" s="71"/>
    </row>
    <row r="338" spans="1:2" ht="12.75" customHeight="1">
      <c r="A338" s="71"/>
      <c r="B338" s="71"/>
    </row>
    <row r="339" spans="1:2" ht="12.75" customHeight="1">
      <c r="A339" s="71"/>
      <c r="B339" s="71"/>
    </row>
    <row r="340" spans="1:2" ht="12.75" customHeight="1">
      <c r="A340" s="71"/>
      <c r="B340" s="71"/>
    </row>
    <row r="341" spans="1:2" ht="12.75" customHeight="1">
      <c r="A341" s="71"/>
      <c r="B341" s="71"/>
    </row>
    <row r="342" spans="1:2" ht="12.75" customHeight="1">
      <c r="A342" s="71"/>
      <c r="B342" s="71"/>
    </row>
    <row r="343" spans="1:2" ht="12.75" customHeight="1">
      <c r="A343" s="71"/>
      <c r="B343" s="71"/>
    </row>
    <row r="344" spans="1:2" ht="12.75" customHeight="1">
      <c r="A344" s="71"/>
      <c r="B344" s="71"/>
    </row>
    <row r="345" spans="1:2" ht="12.75" customHeight="1">
      <c r="A345" s="71"/>
      <c r="B345" s="71"/>
    </row>
    <row r="346" spans="1:2" ht="12.75" customHeight="1">
      <c r="A346" s="71"/>
      <c r="B346" s="71"/>
    </row>
    <row r="347" spans="1:2" ht="12.75" customHeight="1">
      <c r="A347" s="71"/>
      <c r="B347" s="71"/>
    </row>
    <row r="348" spans="1:2" ht="12.75" customHeight="1">
      <c r="A348" s="71"/>
      <c r="B348" s="71"/>
    </row>
    <row r="349" spans="1:2" ht="12.75" customHeight="1">
      <c r="A349" s="71"/>
      <c r="B349" s="71"/>
    </row>
    <row r="350" spans="1:2" ht="12.75" customHeight="1">
      <c r="A350" s="71"/>
      <c r="B350" s="71"/>
    </row>
    <row r="351" spans="1:2" ht="12.75" customHeight="1">
      <c r="A351" s="71"/>
      <c r="B351" s="71"/>
    </row>
    <row r="352" spans="1:2" ht="12.75" customHeight="1">
      <c r="A352" s="71"/>
      <c r="B352" s="71"/>
    </row>
    <row r="353" spans="1:2" ht="12.75" customHeight="1">
      <c r="A353" s="71"/>
      <c r="B353" s="71"/>
    </row>
    <row r="354" spans="1:2" ht="12.75" customHeight="1">
      <c r="A354" s="71"/>
      <c r="B354" s="71"/>
    </row>
    <row r="355" spans="1:2" ht="12.75" customHeight="1">
      <c r="A355" s="71"/>
      <c r="B355" s="71"/>
    </row>
    <row r="356" spans="1:2" ht="12.75" customHeight="1">
      <c r="A356" s="71"/>
      <c r="B356" s="71"/>
    </row>
    <row r="357" spans="1:2" ht="12.75" customHeight="1">
      <c r="A357" s="71"/>
      <c r="B357" s="71"/>
    </row>
    <row r="358" spans="1:2" ht="12.75" customHeight="1">
      <c r="A358" s="71"/>
      <c r="B358" s="71"/>
    </row>
    <row r="359" spans="1:2" ht="12.75" customHeight="1">
      <c r="A359" s="71"/>
      <c r="B359" s="71"/>
    </row>
    <row r="360" spans="1:2" ht="12.75" customHeight="1">
      <c r="A360" s="71"/>
      <c r="B360" s="71"/>
    </row>
    <row r="361" spans="1:2" ht="12.75" customHeight="1">
      <c r="A361" s="71"/>
      <c r="B361" s="71"/>
    </row>
    <row r="362" spans="1:2" ht="12.75" customHeight="1">
      <c r="A362" s="71"/>
      <c r="B362" s="71"/>
    </row>
    <row r="363" spans="1:2" ht="12.75" customHeight="1">
      <c r="A363" s="71"/>
      <c r="B363" s="71"/>
    </row>
    <row r="364" spans="1:2" ht="12.75" customHeight="1">
      <c r="A364" s="71"/>
      <c r="B364" s="71"/>
    </row>
    <row r="365" spans="1:2" ht="12.75" customHeight="1">
      <c r="A365" s="71"/>
      <c r="B365" s="71"/>
    </row>
    <row r="366" spans="1:2" ht="12.75" customHeight="1">
      <c r="A366" s="71"/>
      <c r="B366" s="71"/>
    </row>
    <row r="367" spans="1:2" ht="12.75" customHeight="1">
      <c r="A367" s="71"/>
      <c r="B367" s="71"/>
    </row>
    <row r="368" spans="1:2" ht="12.75" customHeight="1">
      <c r="A368" s="71"/>
      <c r="B368" s="71"/>
    </row>
    <row r="369" spans="1:2" ht="12.75" customHeight="1">
      <c r="A369" s="71"/>
      <c r="B369" s="71"/>
    </row>
    <row r="370" spans="1:2" ht="12.75" customHeight="1">
      <c r="A370" s="71"/>
      <c r="B370" s="71"/>
    </row>
    <row r="371" spans="1:2" ht="12.75" customHeight="1">
      <c r="A371" s="71"/>
      <c r="B371" s="71"/>
    </row>
    <row r="372" spans="1:2" ht="12.75" customHeight="1">
      <c r="A372" s="71"/>
      <c r="B372" s="71"/>
    </row>
    <row r="373" spans="1:2" ht="12.75" customHeight="1">
      <c r="A373" s="71"/>
      <c r="B373" s="71"/>
    </row>
    <row r="374" spans="1:2" ht="12.75" customHeight="1">
      <c r="A374" s="71"/>
      <c r="B374" s="71"/>
    </row>
    <row r="375" spans="1:2" ht="12.75" customHeight="1">
      <c r="A375" s="71"/>
      <c r="B375" s="71"/>
    </row>
    <row r="376" spans="1:2" ht="12.75" customHeight="1">
      <c r="A376" s="71"/>
      <c r="B376" s="71"/>
    </row>
    <row r="377" spans="1:2" ht="12.75" customHeight="1">
      <c r="A377" s="71"/>
      <c r="B377" s="71"/>
    </row>
    <row r="378" spans="1:2" ht="12.75" customHeight="1">
      <c r="A378" s="71"/>
      <c r="B378" s="71"/>
    </row>
    <row r="379" spans="1:2" ht="12.75" customHeight="1">
      <c r="A379" s="71"/>
      <c r="B379" s="71"/>
    </row>
    <row r="380" spans="1:2" ht="12.75" customHeight="1">
      <c r="A380" s="71"/>
      <c r="B380" s="71"/>
    </row>
    <row r="381" spans="1:2" ht="12.75" customHeight="1">
      <c r="A381" s="71"/>
      <c r="B381" s="71"/>
    </row>
    <row r="382" spans="1:2" ht="12.75" customHeight="1">
      <c r="A382" s="71"/>
      <c r="B382" s="71"/>
    </row>
    <row r="383" spans="1:2" ht="12.75" customHeight="1">
      <c r="A383" s="71"/>
      <c r="B383" s="71"/>
    </row>
    <row r="384" spans="1:2" ht="12.75" customHeight="1">
      <c r="A384" s="71"/>
      <c r="B384" s="71"/>
    </row>
    <row r="385" spans="1:2" ht="12.75" customHeight="1">
      <c r="A385" s="71"/>
      <c r="B385" s="71"/>
    </row>
    <row r="386" spans="1:2" ht="12.75" customHeight="1">
      <c r="A386" s="71"/>
      <c r="B386" s="71"/>
    </row>
    <row r="387" spans="1:2" ht="12.75" customHeight="1">
      <c r="A387" s="71"/>
      <c r="B387" s="71"/>
    </row>
    <row r="388" spans="1:2" ht="12.75" customHeight="1">
      <c r="A388" s="71"/>
      <c r="B388" s="71"/>
    </row>
    <row r="389" spans="1:2" ht="12.75" customHeight="1">
      <c r="A389" s="71"/>
      <c r="B389" s="71"/>
    </row>
    <row r="390" spans="1:2" ht="12.75" customHeight="1">
      <c r="A390" s="71"/>
      <c r="B390" s="71"/>
    </row>
    <row r="391" spans="1:2" ht="12.75" customHeight="1">
      <c r="A391" s="71"/>
      <c r="B391" s="71"/>
    </row>
    <row r="392" spans="1:2" ht="12.75" customHeight="1">
      <c r="A392" s="71"/>
      <c r="B392" s="71"/>
    </row>
    <row r="393" spans="1:2" ht="12.75" customHeight="1">
      <c r="A393" s="71"/>
      <c r="B393" s="71"/>
    </row>
    <row r="394" spans="1:2" ht="12.75" customHeight="1">
      <c r="A394" s="71"/>
      <c r="B394" s="71"/>
    </row>
    <row r="395" spans="1:2" ht="12.75" customHeight="1">
      <c r="A395" s="71"/>
      <c r="B395" s="71"/>
    </row>
    <row r="396" spans="1:2" ht="12.75" customHeight="1">
      <c r="A396" s="71"/>
      <c r="B396" s="71"/>
    </row>
    <row r="397" spans="1:2" ht="12.75" customHeight="1">
      <c r="A397" s="71"/>
      <c r="B397" s="71"/>
    </row>
    <row r="398" spans="1:2" ht="12.75" customHeight="1">
      <c r="A398" s="71"/>
      <c r="B398" s="71"/>
    </row>
    <row r="399" spans="1:2" ht="12.75" customHeight="1">
      <c r="A399" s="71"/>
      <c r="B399" s="71"/>
    </row>
    <row r="400" spans="1:2" ht="12.75" customHeight="1">
      <c r="A400" s="71"/>
      <c r="B400" s="71"/>
    </row>
    <row r="401" spans="1:2" ht="12.75" customHeight="1">
      <c r="A401" s="71"/>
      <c r="B401" s="71"/>
    </row>
    <row r="402" spans="1:2" ht="12.75" customHeight="1">
      <c r="A402" s="71"/>
      <c r="B402" s="71"/>
    </row>
    <row r="403" spans="1:2" ht="12.75" customHeight="1">
      <c r="A403" s="71"/>
      <c r="B403" s="71"/>
    </row>
    <row r="404" spans="1:2" ht="12.75" customHeight="1">
      <c r="A404" s="71"/>
      <c r="B404" s="71"/>
    </row>
    <row r="405" spans="1:2" ht="12.75" customHeight="1">
      <c r="A405" s="71"/>
      <c r="B405" s="71"/>
    </row>
    <row r="406" spans="1:2" ht="12.75" customHeight="1">
      <c r="A406" s="71"/>
      <c r="B406" s="71"/>
    </row>
    <row r="407" spans="1:2" ht="12.75" customHeight="1">
      <c r="A407" s="71"/>
      <c r="B407" s="71"/>
    </row>
    <row r="408" spans="1:2" ht="12.75" customHeight="1">
      <c r="A408" s="71"/>
      <c r="B408" s="71"/>
    </row>
    <row r="409" spans="1:2" ht="12.75" customHeight="1">
      <c r="A409" s="71"/>
      <c r="B409" s="71"/>
    </row>
    <row r="410" spans="1:2" ht="12.75" customHeight="1">
      <c r="A410" s="71"/>
      <c r="B410" s="71"/>
    </row>
    <row r="411" spans="1:2" ht="12.75" customHeight="1">
      <c r="A411" s="71"/>
      <c r="B411" s="71"/>
    </row>
    <row r="412" spans="1:2" ht="12.75" customHeight="1">
      <c r="A412" s="71"/>
      <c r="B412" s="71"/>
    </row>
    <row r="413" spans="1:2" ht="12.75" customHeight="1">
      <c r="A413" s="71"/>
      <c r="B413" s="71"/>
    </row>
    <row r="414" spans="1:2" ht="12.75" customHeight="1">
      <c r="A414" s="71"/>
      <c r="B414" s="71"/>
    </row>
    <row r="415" spans="1:2" ht="12.75" customHeight="1">
      <c r="A415" s="71"/>
      <c r="B415" s="71"/>
    </row>
    <row r="416" spans="1:2" ht="12.75" customHeight="1">
      <c r="A416" s="71"/>
      <c r="B416" s="71"/>
    </row>
    <row r="417" spans="1:2" ht="12.75" customHeight="1">
      <c r="A417" s="71"/>
      <c r="B417" s="71"/>
    </row>
    <row r="418" spans="1:2" ht="12.75" customHeight="1">
      <c r="A418" s="71"/>
      <c r="B418" s="71"/>
    </row>
    <row r="419" spans="1:2" ht="12.75" customHeight="1">
      <c r="A419" s="71"/>
      <c r="B419" s="71"/>
    </row>
    <row r="420" spans="1:2" ht="12.75" customHeight="1">
      <c r="A420" s="71"/>
      <c r="B420" s="71"/>
    </row>
    <row r="421" spans="1:2" ht="12.75" customHeight="1">
      <c r="A421" s="71"/>
      <c r="B421" s="71"/>
    </row>
    <row r="422" spans="1:2" ht="12.75" customHeight="1">
      <c r="A422" s="71"/>
      <c r="B422" s="71"/>
    </row>
    <row r="423" spans="1:2" ht="12.75" customHeight="1">
      <c r="A423" s="71"/>
      <c r="B423" s="71"/>
    </row>
    <row r="424" spans="1:2" ht="12.75" customHeight="1">
      <c r="A424" s="71"/>
      <c r="B424" s="71"/>
    </row>
    <row r="425" spans="1:2" ht="12.75" customHeight="1">
      <c r="A425" s="71"/>
      <c r="B425" s="71"/>
    </row>
    <row r="426" spans="1:2" ht="12.75" customHeight="1">
      <c r="A426" s="71"/>
      <c r="B426" s="71"/>
    </row>
    <row r="427" spans="1:2" ht="12.75" customHeight="1">
      <c r="A427" s="71"/>
      <c r="B427" s="71"/>
    </row>
    <row r="428" spans="1:2" ht="12.75" customHeight="1">
      <c r="A428" s="71"/>
      <c r="B428" s="71"/>
    </row>
    <row r="429" spans="1:2" ht="12.75" customHeight="1">
      <c r="A429" s="71"/>
      <c r="B429" s="71"/>
    </row>
    <row r="430" spans="1:2" ht="12.75" customHeight="1">
      <c r="A430" s="71"/>
      <c r="B430" s="71"/>
    </row>
    <row r="431" spans="1:2" ht="12.75" customHeight="1">
      <c r="A431" s="71"/>
      <c r="B431" s="71"/>
    </row>
    <row r="432" spans="1:2" ht="12.75" customHeight="1">
      <c r="A432" s="71"/>
      <c r="B432" s="71"/>
    </row>
    <row r="433" spans="1:2" ht="12.75" customHeight="1">
      <c r="A433" s="71"/>
      <c r="B433" s="71"/>
    </row>
    <row r="434" spans="1:2" ht="12.75" customHeight="1">
      <c r="A434" s="71"/>
      <c r="B434" s="71"/>
    </row>
    <row r="435" spans="1:2" ht="12.75" customHeight="1">
      <c r="A435" s="71"/>
      <c r="B435" s="71"/>
    </row>
    <row r="436" spans="1:2" ht="12.75" customHeight="1">
      <c r="A436" s="71"/>
      <c r="B436" s="71"/>
    </row>
    <row r="437" spans="1:2" ht="12.75" customHeight="1">
      <c r="A437" s="71"/>
      <c r="B437" s="71"/>
    </row>
    <row r="438" spans="1:2" ht="12.75" customHeight="1">
      <c r="A438" s="71"/>
      <c r="B438" s="71"/>
    </row>
    <row r="439" spans="1:2" ht="12.75" customHeight="1">
      <c r="A439" s="71"/>
      <c r="B439" s="71"/>
    </row>
    <row r="440" spans="1:2" ht="12.75" customHeight="1">
      <c r="A440" s="71"/>
      <c r="B440" s="71"/>
    </row>
    <row r="441" spans="1:2" ht="12.75" customHeight="1">
      <c r="A441" s="71"/>
      <c r="B441" s="71"/>
    </row>
    <row r="442" spans="1:2" ht="12.75" customHeight="1">
      <c r="A442" s="71"/>
      <c r="B442" s="71"/>
    </row>
    <row r="443" spans="1:2" ht="12.75" customHeight="1">
      <c r="A443" s="71"/>
      <c r="B443" s="71"/>
    </row>
    <row r="444" spans="1:2" ht="12.75" customHeight="1">
      <c r="A444" s="71"/>
      <c r="B444" s="71"/>
    </row>
    <row r="445" spans="1:2" ht="12.75" customHeight="1">
      <c r="A445" s="71"/>
      <c r="B445" s="71"/>
    </row>
    <row r="446" spans="1:2" ht="12.75" customHeight="1">
      <c r="A446" s="71"/>
      <c r="B446" s="71"/>
    </row>
    <row r="447" spans="1:2" ht="12.75" customHeight="1">
      <c r="A447" s="71"/>
      <c r="B447" s="71"/>
    </row>
    <row r="448" spans="1:2" ht="12.75" customHeight="1">
      <c r="A448" s="71"/>
      <c r="B448" s="71"/>
    </row>
    <row r="449" spans="1:2" ht="12.75" customHeight="1">
      <c r="A449" s="71"/>
      <c r="B449" s="71"/>
    </row>
    <row r="450" spans="1:2" ht="12.75" customHeight="1">
      <c r="A450" s="71"/>
      <c r="B450" s="71"/>
    </row>
    <row r="451" spans="1:2" ht="12.75" customHeight="1">
      <c r="A451" s="71"/>
      <c r="B451" s="71"/>
    </row>
    <row r="452" spans="1:2" ht="12.75" customHeight="1">
      <c r="A452" s="71"/>
      <c r="B452" s="71"/>
    </row>
    <row r="453" spans="1:2" ht="12.75" customHeight="1">
      <c r="A453" s="71"/>
      <c r="B453" s="71"/>
    </row>
    <row r="454" spans="1:2" ht="12.75" customHeight="1">
      <c r="A454" s="71"/>
      <c r="B454" s="71"/>
    </row>
    <row r="455" spans="1:2" ht="12.75" customHeight="1">
      <c r="A455" s="71"/>
      <c r="B455" s="71"/>
    </row>
    <row r="456" spans="1:2" ht="12.75" customHeight="1">
      <c r="A456" s="71"/>
      <c r="B456" s="71"/>
    </row>
    <row r="457" spans="1:2" ht="12.75" customHeight="1">
      <c r="A457" s="71"/>
      <c r="B457" s="71"/>
    </row>
    <row r="458" spans="1:2" ht="12.75" customHeight="1">
      <c r="A458" s="71"/>
      <c r="B458" s="71"/>
    </row>
    <row r="459" spans="1:2" ht="12.75" customHeight="1">
      <c r="A459" s="71"/>
      <c r="B459" s="71"/>
    </row>
    <row r="460" spans="1:2" ht="12.75" customHeight="1">
      <c r="A460" s="71"/>
      <c r="B460" s="71"/>
    </row>
    <row r="461" spans="1:2" ht="12.75" customHeight="1">
      <c r="A461" s="71"/>
      <c r="B461" s="71"/>
    </row>
    <row r="462" spans="1:2" ht="12.75" customHeight="1">
      <c r="A462" s="71"/>
      <c r="B462" s="71"/>
    </row>
    <row r="463" spans="1:2" ht="12.75" customHeight="1">
      <c r="A463" s="71"/>
      <c r="B463" s="71"/>
    </row>
    <row r="464" spans="1:2" ht="12.75" customHeight="1">
      <c r="A464" s="71"/>
      <c r="B464" s="71"/>
    </row>
    <row r="465" spans="1:2" ht="12.75" customHeight="1">
      <c r="A465" s="71"/>
      <c r="B465" s="71"/>
    </row>
    <row r="466" spans="1:2" ht="12.75" customHeight="1">
      <c r="A466" s="71"/>
      <c r="B466" s="71"/>
    </row>
    <row r="467" spans="1:2" ht="12.75" customHeight="1">
      <c r="A467" s="71"/>
      <c r="B467" s="71"/>
    </row>
    <row r="468" spans="1:2" ht="12.75" customHeight="1">
      <c r="A468" s="71"/>
      <c r="B468" s="71"/>
    </row>
    <row r="469" spans="1:2" ht="12.75" customHeight="1">
      <c r="A469" s="71"/>
      <c r="B469" s="71"/>
    </row>
    <row r="470" spans="1:2" ht="12.75" customHeight="1">
      <c r="A470" s="71"/>
      <c r="B470" s="71"/>
    </row>
    <row r="471" spans="1:2" ht="12.75" customHeight="1">
      <c r="A471" s="71"/>
      <c r="B471" s="71"/>
    </row>
    <row r="472" spans="1:2" ht="12.75" customHeight="1">
      <c r="A472" s="71"/>
      <c r="B472" s="71"/>
    </row>
    <row r="473" spans="1:2" ht="12.75" customHeight="1">
      <c r="A473" s="71"/>
      <c r="B473" s="71"/>
    </row>
    <row r="474" spans="1:2" ht="12.75" customHeight="1">
      <c r="A474" s="71"/>
      <c r="B474" s="71"/>
    </row>
    <row r="475" spans="1:2" ht="12.75" customHeight="1">
      <c r="A475" s="71"/>
      <c r="B475" s="71"/>
    </row>
    <row r="476" spans="1:2" ht="12.75" customHeight="1">
      <c r="A476" s="71"/>
      <c r="B476" s="71"/>
    </row>
    <row r="477" spans="1:2" ht="12.75" customHeight="1">
      <c r="A477" s="71"/>
      <c r="B477" s="71"/>
    </row>
    <row r="478" spans="1:2" ht="12.75" customHeight="1">
      <c r="A478" s="71"/>
      <c r="B478" s="71"/>
    </row>
    <row r="479" spans="1:2" ht="12.75" customHeight="1">
      <c r="A479" s="71"/>
      <c r="B479" s="71"/>
    </row>
    <row r="480" spans="1:2" ht="12.75" customHeight="1">
      <c r="A480" s="71"/>
      <c r="B480" s="71"/>
    </row>
    <row r="481" spans="1:2" ht="12.75" customHeight="1">
      <c r="A481" s="71"/>
      <c r="B481" s="71"/>
    </row>
    <row r="482" spans="1:2" ht="12.75" customHeight="1">
      <c r="A482" s="71"/>
      <c r="B482" s="71"/>
    </row>
    <row r="483" spans="1:2" ht="12.75" customHeight="1">
      <c r="A483" s="71"/>
      <c r="B483" s="71"/>
    </row>
    <row r="484" spans="1:2" ht="12.75" customHeight="1">
      <c r="A484" s="71"/>
      <c r="B484" s="71"/>
    </row>
    <row r="485" spans="1:2" ht="12.75" customHeight="1">
      <c r="A485" s="71"/>
      <c r="B485" s="71"/>
    </row>
    <row r="486" spans="1:2" ht="12.75" customHeight="1">
      <c r="A486" s="71"/>
      <c r="B486" s="71"/>
    </row>
    <row r="487" spans="1:2" ht="12.75" customHeight="1">
      <c r="A487" s="71"/>
      <c r="B487" s="71"/>
    </row>
    <row r="488" spans="1:2" ht="12.75" customHeight="1">
      <c r="A488" s="71"/>
      <c r="B488" s="71"/>
    </row>
    <row r="489" spans="1:2" ht="12.75" customHeight="1">
      <c r="A489" s="71"/>
      <c r="B489" s="71"/>
    </row>
    <row r="490" spans="1:2" ht="12.75" customHeight="1">
      <c r="A490" s="71"/>
      <c r="B490" s="71"/>
    </row>
    <row r="491" spans="1:2" ht="12.75" customHeight="1">
      <c r="A491" s="71"/>
      <c r="B491" s="71"/>
    </row>
    <row r="492" spans="1:2" ht="12.75" customHeight="1">
      <c r="A492" s="71"/>
      <c r="B492" s="71"/>
    </row>
    <row r="493" spans="1:2" ht="12.75" customHeight="1">
      <c r="A493" s="71"/>
      <c r="B493" s="71"/>
    </row>
    <row r="494" spans="1:2" ht="12.75" customHeight="1">
      <c r="A494" s="71"/>
      <c r="B494" s="71"/>
    </row>
    <row r="495" spans="1:2" ht="12.75" customHeight="1">
      <c r="A495" s="71"/>
      <c r="B495" s="71"/>
    </row>
    <row r="496" spans="1:2" ht="12.75" customHeight="1">
      <c r="A496" s="71"/>
      <c r="B496" s="71"/>
    </row>
    <row r="497" spans="1:2" ht="12.75" customHeight="1">
      <c r="A497" s="71"/>
      <c r="B497" s="71"/>
    </row>
    <row r="498" spans="1:2" ht="12.75" customHeight="1">
      <c r="A498" s="71"/>
      <c r="B498" s="71"/>
    </row>
    <row r="499" spans="1:2" ht="12.75" customHeight="1">
      <c r="A499" s="71"/>
      <c r="B499" s="71"/>
    </row>
    <row r="500" spans="1:2" ht="12.75" customHeight="1">
      <c r="A500" s="71"/>
      <c r="B500" s="71"/>
    </row>
    <row r="501" spans="1:2" ht="12.75" customHeight="1">
      <c r="A501" s="71"/>
      <c r="B501" s="71"/>
    </row>
    <row r="502" spans="1:2" ht="12.75" customHeight="1">
      <c r="A502" s="71"/>
      <c r="B502" s="71"/>
    </row>
    <row r="503" spans="1:2" ht="12.75" customHeight="1">
      <c r="A503" s="71"/>
      <c r="B503" s="71"/>
    </row>
    <row r="504" spans="1:2" ht="12.75" customHeight="1">
      <c r="A504" s="71"/>
      <c r="B504" s="71"/>
    </row>
    <row r="505" spans="1:2" ht="12.75" customHeight="1">
      <c r="A505" s="71"/>
      <c r="B505" s="71"/>
    </row>
    <row r="506" spans="1:2" ht="12.75" customHeight="1">
      <c r="A506" s="71"/>
      <c r="B506" s="71"/>
    </row>
    <row r="507" spans="1:2" ht="12.75" customHeight="1">
      <c r="A507" s="71"/>
      <c r="B507" s="71"/>
    </row>
    <row r="508" spans="1:2" ht="12.75" customHeight="1">
      <c r="A508" s="71"/>
      <c r="B508" s="71"/>
    </row>
    <row r="509" spans="1:2" ht="12.75" customHeight="1">
      <c r="A509" s="71"/>
      <c r="B509" s="71"/>
    </row>
    <row r="510" spans="1:2" ht="12.75" customHeight="1">
      <c r="A510" s="71"/>
      <c r="B510" s="71"/>
    </row>
    <row r="511" spans="1:2" ht="12.75" customHeight="1">
      <c r="A511" s="71"/>
      <c r="B511" s="71"/>
    </row>
    <row r="512" spans="1:2" ht="12.75" customHeight="1">
      <c r="A512" s="71"/>
      <c r="B512" s="71"/>
    </row>
    <row r="513" spans="1:2" ht="12.75" customHeight="1">
      <c r="A513" s="71"/>
      <c r="B513" s="71"/>
    </row>
    <row r="514" spans="1:2" ht="12.75" customHeight="1">
      <c r="A514" s="71"/>
      <c r="B514" s="71"/>
    </row>
    <row r="515" spans="1:2" ht="12.75" customHeight="1">
      <c r="A515" s="71"/>
      <c r="B515" s="71"/>
    </row>
    <row r="516" spans="1:2" ht="12.75" customHeight="1">
      <c r="A516" s="71"/>
      <c r="B516" s="71"/>
    </row>
    <row r="517" spans="1:2" ht="12.75" customHeight="1">
      <c r="A517" s="71"/>
      <c r="B517" s="71"/>
    </row>
    <row r="518" spans="1:2" ht="12.75" customHeight="1">
      <c r="A518" s="71"/>
      <c r="B518" s="71"/>
    </row>
    <row r="519" spans="1:2" ht="12.75" customHeight="1">
      <c r="A519" s="71"/>
      <c r="B519" s="71"/>
    </row>
    <row r="520" spans="1:2" ht="12.75" customHeight="1">
      <c r="A520" s="71"/>
      <c r="B520" s="71"/>
    </row>
    <row r="521" spans="1:2" ht="12.75" customHeight="1">
      <c r="A521" s="71"/>
      <c r="B521" s="71"/>
    </row>
    <row r="522" spans="1:2" ht="12.75" customHeight="1">
      <c r="A522" s="71"/>
      <c r="B522" s="71"/>
    </row>
    <row r="523" spans="1:2" ht="12.75" customHeight="1">
      <c r="A523" s="71"/>
      <c r="B523" s="71"/>
    </row>
    <row r="524" spans="1:2" ht="12.75" customHeight="1">
      <c r="A524" s="71"/>
      <c r="B524" s="71"/>
    </row>
    <row r="525" spans="1:2" ht="12.75" customHeight="1">
      <c r="A525" s="71"/>
      <c r="B525" s="71"/>
    </row>
    <row r="526" spans="1:2" ht="12.75" customHeight="1">
      <c r="A526" s="71"/>
      <c r="B526" s="71"/>
    </row>
    <row r="527" spans="1:2" ht="12.75" customHeight="1">
      <c r="A527" s="71"/>
      <c r="B527" s="71"/>
    </row>
    <row r="528" spans="1:2" ht="12.75" customHeight="1">
      <c r="A528" s="71"/>
      <c r="B528" s="71"/>
    </row>
    <row r="529" spans="1:2" ht="12.75" customHeight="1">
      <c r="A529" s="71"/>
      <c r="B529" s="71"/>
    </row>
    <row r="530" spans="1:2" ht="12.75" customHeight="1">
      <c r="A530" s="71"/>
      <c r="B530" s="71"/>
    </row>
    <row r="531" spans="1:2" ht="12.75" customHeight="1">
      <c r="A531" s="71"/>
      <c r="B531" s="71"/>
    </row>
    <row r="532" spans="1:2" ht="12.75" customHeight="1">
      <c r="A532" s="71"/>
      <c r="B532" s="71"/>
    </row>
    <row r="533" spans="1:2" ht="12.75" customHeight="1">
      <c r="A533" s="71"/>
      <c r="B533" s="71"/>
    </row>
    <row r="534" spans="1:2" ht="12.75" customHeight="1">
      <c r="A534" s="71"/>
      <c r="B534" s="71"/>
    </row>
    <row r="535" spans="1:2" ht="12.75" customHeight="1">
      <c r="A535" s="71"/>
      <c r="B535" s="71"/>
    </row>
    <row r="536" spans="1:2" ht="12.75" customHeight="1">
      <c r="A536" s="71"/>
      <c r="B536" s="71"/>
    </row>
    <row r="537" spans="1:2" ht="12.75" customHeight="1">
      <c r="A537" s="71"/>
      <c r="B537" s="71"/>
    </row>
    <row r="538" spans="1:2" ht="12.75" customHeight="1">
      <c r="A538" s="71"/>
      <c r="B538" s="71"/>
    </row>
    <row r="539" spans="1:2" ht="12.75" customHeight="1">
      <c r="A539" s="71"/>
      <c r="B539" s="71"/>
    </row>
    <row r="540" spans="1:2" ht="12.75" customHeight="1">
      <c r="A540" s="71"/>
      <c r="B540" s="71"/>
    </row>
    <row r="541" spans="1:2" ht="12.75" customHeight="1">
      <c r="A541" s="71"/>
      <c r="B541" s="71"/>
    </row>
    <row r="542" spans="1:2" ht="12.75" customHeight="1">
      <c r="A542" s="71"/>
      <c r="B542" s="71"/>
    </row>
    <row r="543" spans="1:2" ht="12.75" customHeight="1">
      <c r="A543" s="71"/>
      <c r="B543" s="71"/>
    </row>
    <row r="544" spans="1:2" ht="12.75" customHeight="1">
      <c r="A544" s="71"/>
      <c r="B544" s="71"/>
    </row>
    <row r="545" spans="1:2" ht="12.75" customHeight="1">
      <c r="A545" s="71"/>
      <c r="B545" s="71"/>
    </row>
    <row r="546" spans="1:2" ht="12.75" customHeight="1">
      <c r="A546" s="71"/>
      <c r="B546" s="71"/>
    </row>
    <row r="547" spans="1:2" ht="12.75" customHeight="1">
      <c r="A547" s="71"/>
      <c r="B547" s="71"/>
    </row>
    <row r="548" spans="1:2" ht="12.75" customHeight="1">
      <c r="A548" s="71"/>
      <c r="B548" s="71"/>
    </row>
    <row r="549" spans="1:2" ht="12.75" customHeight="1">
      <c r="A549" s="71"/>
      <c r="B549" s="71"/>
    </row>
    <row r="550" spans="1:2" ht="12.75" customHeight="1">
      <c r="A550" s="71"/>
      <c r="B550" s="71"/>
    </row>
    <row r="551" spans="1:2" ht="12.75" customHeight="1">
      <c r="A551" s="71"/>
      <c r="B551" s="71"/>
    </row>
    <row r="552" spans="1:2" ht="12.75" customHeight="1">
      <c r="A552" s="71"/>
      <c r="B552" s="71"/>
    </row>
    <row r="553" spans="1:2" ht="12.75" customHeight="1">
      <c r="A553" s="71"/>
      <c r="B553" s="71"/>
    </row>
    <row r="554" spans="1:2" ht="12.75" customHeight="1">
      <c r="A554" s="71"/>
      <c r="B554" s="71"/>
    </row>
    <row r="555" spans="1:2" ht="12.75" customHeight="1">
      <c r="A555" s="71"/>
      <c r="B555" s="71"/>
    </row>
    <row r="556" spans="1:2" ht="12.75" customHeight="1">
      <c r="A556" s="71"/>
      <c r="B556" s="71"/>
    </row>
    <row r="557" spans="1:2" ht="12.75" customHeight="1">
      <c r="A557" s="71"/>
      <c r="B557" s="71"/>
    </row>
    <row r="558" spans="1:2" ht="12.75" customHeight="1">
      <c r="A558" s="71"/>
      <c r="B558" s="71"/>
    </row>
    <row r="559" spans="1:2" ht="12.75" customHeight="1">
      <c r="A559" s="71"/>
      <c r="B559" s="71"/>
    </row>
    <row r="560" spans="1:2" ht="12.75" customHeight="1">
      <c r="A560" s="71"/>
      <c r="B560" s="71"/>
    </row>
    <row r="561" spans="1:2" ht="12.75" customHeight="1">
      <c r="A561" s="71"/>
      <c r="B561" s="71"/>
    </row>
    <row r="562" spans="1:2" ht="12.75" customHeight="1">
      <c r="A562" s="71"/>
      <c r="B562" s="71"/>
    </row>
    <row r="563" spans="1:2" ht="12.75" customHeight="1">
      <c r="A563" s="71"/>
      <c r="B563" s="71"/>
    </row>
    <row r="564" spans="1:2" ht="12.75" customHeight="1">
      <c r="A564" s="71"/>
      <c r="B564" s="71"/>
    </row>
    <row r="565" spans="1:2" ht="12.75" customHeight="1">
      <c r="A565" s="71"/>
      <c r="B565" s="71"/>
    </row>
    <row r="566" spans="1:2" ht="12.75" customHeight="1">
      <c r="A566" s="71"/>
      <c r="B566" s="71"/>
    </row>
    <row r="567" spans="1:2" ht="12.75" customHeight="1">
      <c r="A567" s="71"/>
      <c r="B567" s="71"/>
    </row>
    <row r="568" spans="1:2" ht="12.75" customHeight="1">
      <c r="A568" s="71"/>
      <c r="B568" s="71"/>
    </row>
    <row r="569" spans="1:2" ht="12.75" customHeight="1">
      <c r="A569" s="71"/>
      <c r="B569" s="71"/>
    </row>
    <row r="570" spans="1:2" ht="12.75" customHeight="1">
      <c r="A570" s="71"/>
      <c r="B570" s="71"/>
    </row>
    <row r="571" spans="1:2" ht="12.75" customHeight="1">
      <c r="A571" s="71"/>
      <c r="B571" s="71"/>
    </row>
    <row r="572" spans="1:2" ht="12.75" customHeight="1">
      <c r="A572" s="71"/>
      <c r="B572" s="71"/>
    </row>
    <row r="573" spans="1:2" ht="12.75" customHeight="1">
      <c r="A573" s="71"/>
      <c r="B573" s="71"/>
    </row>
    <row r="574" spans="1:2" ht="12.75" customHeight="1">
      <c r="A574" s="71"/>
      <c r="B574" s="71"/>
    </row>
    <row r="575" spans="1:2" ht="12.75" customHeight="1">
      <c r="A575" s="71"/>
      <c r="B575" s="71"/>
    </row>
    <row r="576" spans="1:2" ht="12.75" customHeight="1">
      <c r="A576" s="71"/>
      <c r="B576" s="71"/>
    </row>
    <row r="577" spans="1:2" ht="12.75" customHeight="1">
      <c r="A577" s="71"/>
      <c r="B577" s="71"/>
    </row>
    <row r="578" spans="1:2" ht="12.75" customHeight="1">
      <c r="A578" s="71"/>
      <c r="B578" s="71"/>
    </row>
    <row r="579" spans="1:2" ht="12.75" customHeight="1">
      <c r="A579" s="71"/>
      <c r="B579" s="71"/>
    </row>
    <row r="580" spans="1:2" ht="12.75" customHeight="1">
      <c r="A580" s="71"/>
      <c r="B580" s="71"/>
    </row>
    <row r="581" spans="1:2" ht="12.75" customHeight="1">
      <c r="A581" s="71"/>
      <c r="B581" s="71"/>
    </row>
    <row r="582" spans="1:2" ht="12.75" customHeight="1">
      <c r="A582" s="71"/>
      <c r="B582" s="71"/>
    </row>
    <row r="583" spans="1:2" ht="12.75" customHeight="1">
      <c r="A583" s="71"/>
      <c r="B583" s="71"/>
    </row>
    <row r="584" spans="1:2" ht="12.75" customHeight="1">
      <c r="A584" s="71"/>
      <c r="B584" s="71"/>
    </row>
    <row r="585" spans="1:2" ht="12.75" customHeight="1">
      <c r="A585" s="71"/>
      <c r="B585" s="71"/>
    </row>
    <row r="586" spans="1:2" ht="12.75" customHeight="1">
      <c r="A586" s="71"/>
      <c r="B586" s="71"/>
    </row>
    <row r="587" spans="1:2" ht="12.75" customHeight="1">
      <c r="A587" s="71"/>
      <c r="B587" s="71"/>
    </row>
    <row r="588" spans="1:2" ht="12.75" customHeight="1">
      <c r="A588" s="71"/>
      <c r="B588" s="71"/>
    </row>
    <row r="589" spans="1:2" ht="12.75" customHeight="1">
      <c r="A589" s="71"/>
      <c r="B589" s="71"/>
    </row>
    <row r="590" spans="1:2" ht="12.75" customHeight="1">
      <c r="A590" s="71"/>
      <c r="B590" s="71"/>
    </row>
    <row r="591" spans="1:2" ht="12.75" customHeight="1">
      <c r="A591" s="71"/>
      <c r="B591" s="71"/>
    </row>
    <row r="592" spans="1:2" ht="12.75" customHeight="1">
      <c r="A592" s="71"/>
      <c r="B592" s="71"/>
    </row>
    <row r="593" spans="1:2" ht="12.75" customHeight="1">
      <c r="A593" s="71"/>
      <c r="B593" s="71"/>
    </row>
    <row r="594" spans="1:2" ht="12.75" customHeight="1">
      <c r="A594" s="71"/>
      <c r="B594" s="71"/>
    </row>
    <row r="595" spans="1:2" ht="12.75" customHeight="1">
      <c r="A595" s="71"/>
      <c r="B595" s="71"/>
    </row>
    <row r="596" spans="1:2" ht="12.75" customHeight="1">
      <c r="A596" s="71"/>
      <c r="B596" s="71"/>
    </row>
    <row r="597" spans="1:2" ht="12.75" customHeight="1">
      <c r="A597" s="71"/>
      <c r="B597" s="71"/>
    </row>
    <row r="598" spans="1:2" ht="12.75" customHeight="1">
      <c r="A598" s="71"/>
      <c r="B598" s="71"/>
    </row>
    <row r="599" spans="1:2" ht="12.75" customHeight="1">
      <c r="A599" s="71"/>
      <c r="B599" s="71"/>
    </row>
    <row r="600" spans="1:2" ht="12.75" customHeight="1">
      <c r="A600" s="71"/>
      <c r="B600" s="71"/>
    </row>
    <row r="601" spans="1:2" ht="12.75" customHeight="1">
      <c r="A601" s="71"/>
      <c r="B601" s="71"/>
    </row>
    <row r="602" spans="1:2" ht="12.75" customHeight="1">
      <c r="A602" s="71"/>
      <c r="B602" s="71"/>
    </row>
    <row r="603" spans="1:2" ht="12.75" customHeight="1">
      <c r="A603" s="71"/>
      <c r="B603" s="71"/>
    </row>
    <row r="604" spans="1:2" ht="12.75" customHeight="1">
      <c r="A604" s="71"/>
      <c r="B604" s="71"/>
    </row>
    <row r="605" spans="1:2" ht="12.75" customHeight="1">
      <c r="A605" s="71"/>
      <c r="B605" s="71"/>
    </row>
    <row r="606" spans="1:2" ht="12.75" customHeight="1">
      <c r="A606" s="71"/>
      <c r="B606" s="71"/>
    </row>
    <row r="607" spans="1:2" ht="12.75" customHeight="1">
      <c r="A607" s="71"/>
      <c r="B607" s="71"/>
    </row>
    <row r="608" spans="1:2" ht="12.75" customHeight="1">
      <c r="A608" s="71"/>
      <c r="B608" s="71"/>
    </row>
    <row r="609" spans="1:2" ht="12.75" customHeight="1">
      <c r="A609" s="71"/>
      <c r="B609" s="71"/>
    </row>
    <row r="610" spans="1:2" ht="12.75" customHeight="1">
      <c r="A610" s="71"/>
      <c r="B610" s="71"/>
    </row>
    <row r="611" spans="1:2" ht="12.75" customHeight="1">
      <c r="A611" s="71"/>
      <c r="B611" s="71"/>
    </row>
    <row r="612" spans="1:2" ht="12.75" customHeight="1">
      <c r="A612" s="71"/>
      <c r="B612" s="71"/>
    </row>
    <row r="613" spans="1:2" ht="12.75" customHeight="1">
      <c r="A613" s="71"/>
      <c r="B613" s="71"/>
    </row>
    <row r="614" spans="1:2" ht="12.75" customHeight="1">
      <c r="A614" s="71"/>
      <c r="B614" s="71"/>
    </row>
    <row r="615" spans="1:2" ht="12.75" customHeight="1">
      <c r="A615" s="71"/>
      <c r="B615" s="71"/>
    </row>
    <row r="616" spans="1:2" ht="12.75" customHeight="1">
      <c r="A616" s="71"/>
      <c r="B616" s="71"/>
    </row>
    <row r="617" spans="1:2" ht="12.75" customHeight="1">
      <c r="A617" s="71"/>
      <c r="B617" s="71"/>
    </row>
    <row r="618" spans="1:2" ht="12.75" customHeight="1">
      <c r="A618" s="71"/>
      <c r="B618" s="71"/>
    </row>
    <row r="619" spans="1:2" ht="12.75" customHeight="1">
      <c r="A619" s="71"/>
      <c r="B619" s="71"/>
    </row>
    <row r="620" spans="1:2" ht="12.75" customHeight="1">
      <c r="A620" s="71"/>
      <c r="B620" s="71"/>
    </row>
    <row r="621" spans="1:2" ht="12.75" customHeight="1">
      <c r="A621" s="71"/>
      <c r="B621" s="71"/>
    </row>
    <row r="622" spans="1:2" ht="12.75" customHeight="1">
      <c r="A622" s="71"/>
      <c r="B622" s="71"/>
    </row>
    <row r="623" spans="1:2" ht="12.75" customHeight="1">
      <c r="A623" s="71"/>
      <c r="B623" s="71"/>
    </row>
    <row r="624" spans="1:2" ht="12.75" customHeight="1">
      <c r="A624" s="71"/>
      <c r="B624" s="71"/>
    </row>
    <row r="625" spans="1:2" ht="12.75" customHeight="1">
      <c r="A625" s="71"/>
      <c r="B625" s="71"/>
    </row>
    <row r="626" spans="1:2" ht="12.75" customHeight="1">
      <c r="A626" s="71"/>
      <c r="B626" s="71"/>
    </row>
    <row r="627" spans="1:2" ht="12.75" customHeight="1">
      <c r="A627" s="71"/>
      <c r="B627" s="71"/>
    </row>
    <row r="628" spans="1:2" ht="12.75" customHeight="1">
      <c r="A628" s="71"/>
      <c r="B628" s="71"/>
    </row>
    <row r="629" spans="1:2" ht="12.75" customHeight="1">
      <c r="A629" s="71"/>
      <c r="B629" s="71"/>
    </row>
    <row r="630" spans="1:2" ht="12.75" customHeight="1">
      <c r="A630" s="71"/>
      <c r="B630" s="71"/>
    </row>
    <row r="631" spans="1:2" ht="12.75" customHeight="1">
      <c r="A631" s="71"/>
      <c r="B631" s="71"/>
    </row>
    <row r="632" spans="1:2" ht="12.75" customHeight="1">
      <c r="A632" s="71"/>
      <c r="B632" s="71"/>
    </row>
    <row r="633" spans="1:2" ht="12.75" customHeight="1">
      <c r="A633" s="71"/>
      <c r="B633" s="71"/>
    </row>
    <row r="634" spans="1:2" ht="12.75" customHeight="1">
      <c r="A634" s="71"/>
      <c r="B634" s="71"/>
    </row>
    <row r="635" spans="1:2" ht="12.75" customHeight="1">
      <c r="A635" s="71"/>
      <c r="B635" s="71"/>
    </row>
    <row r="636" spans="1:2" ht="12.75" customHeight="1">
      <c r="A636" s="71"/>
      <c r="B636" s="71"/>
    </row>
    <row r="637" spans="1:2" ht="12.75" customHeight="1">
      <c r="A637" s="71"/>
      <c r="B637" s="71"/>
    </row>
    <row r="638" spans="1:2" ht="12.75" customHeight="1">
      <c r="A638" s="71"/>
      <c r="B638" s="71"/>
    </row>
    <row r="639" spans="1:2" ht="12.75" customHeight="1">
      <c r="A639" s="71"/>
      <c r="B639" s="71"/>
    </row>
    <row r="640" spans="1:2" ht="12.75" customHeight="1">
      <c r="A640" s="71"/>
      <c r="B640" s="71"/>
    </row>
    <row r="641" spans="1:2" ht="12.75" customHeight="1">
      <c r="A641" s="71"/>
      <c r="B641" s="71"/>
    </row>
    <row r="642" spans="1:2" ht="12.75" customHeight="1">
      <c r="A642" s="71"/>
      <c r="B642" s="71"/>
    </row>
    <row r="643" spans="1:2" ht="12.75" customHeight="1">
      <c r="A643" s="71"/>
      <c r="B643" s="71"/>
    </row>
    <row r="644" spans="1:2" ht="12.75" customHeight="1">
      <c r="A644" s="71"/>
      <c r="B644" s="71"/>
    </row>
    <row r="645" spans="1:2" ht="12.75" customHeight="1">
      <c r="A645" s="71"/>
      <c r="B645" s="71"/>
    </row>
    <row r="646" spans="1:2" ht="12.75" customHeight="1">
      <c r="A646" s="71"/>
      <c r="B646" s="71"/>
    </row>
    <row r="647" spans="1:2" ht="12.75" customHeight="1">
      <c r="A647" s="71"/>
      <c r="B647" s="71"/>
    </row>
    <row r="648" spans="1:2" ht="12.75" customHeight="1">
      <c r="A648" s="71"/>
      <c r="B648" s="71"/>
    </row>
    <row r="649" spans="1:2" ht="12.75" customHeight="1">
      <c r="A649" s="71"/>
      <c r="B649" s="71"/>
    </row>
    <row r="650" spans="1:2" ht="12.75" customHeight="1">
      <c r="A650" s="71"/>
      <c r="B650" s="71"/>
    </row>
    <row r="651" spans="1:2" ht="12.75" customHeight="1">
      <c r="A651" s="71"/>
      <c r="B651" s="71"/>
    </row>
    <row r="652" spans="1:2" ht="12.75" customHeight="1">
      <c r="A652" s="71"/>
      <c r="B652" s="71"/>
    </row>
    <row r="653" spans="1:2" ht="12.75" customHeight="1">
      <c r="A653" s="71"/>
      <c r="B653" s="71"/>
    </row>
    <row r="654" spans="1:2" ht="12.75" customHeight="1">
      <c r="A654" s="71"/>
      <c r="B654" s="71"/>
    </row>
    <row r="655" spans="1:2" ht="12.75" customHeight="1">
      <c r="A655" s="71"/>
      <c r="B655" s="71"/>
    </row>
    <row r="656" spans="1:2" ht="12.75" customHeight="1">
      <c r="A656" s="71"/>
      <c r="B656" s="71"/>
    </row>
    <row r="657" spans="1:2" ht="12.75" customHeight="1">
      <c r="A657" s="71"/>
      <c r="B657" s="71"/>
    </row>
    <row r="658" spans="1:2" ht="12.75" customHeight="1">
      <c r="A658" s="71"/>
      <c r="B658" s="71"/>
    </row>
    <row r="659" spans="1:2" ht="12.75" customHeight="1">
      <c r="A659" s="71"/>
      <c r="B659" s="71"/>
    </row>
    <row r="660" spans="1:2" ht="12.75" customHeight="1">
      <c r="A660" s="71"/>
      <c r="B660" s="71"/>
    </row>
    <row r="661" spans="1:2" ht="12.75" customHeight="1">
      <c r="A661" s="71"/>
      <c r="B661" s="71"/>
    </row>
    <row r="662" spans="1:2" ht="12.75" customHeight="1">
      <c r="A662" s="71"/>
      <c r="B662" s="71"/>
    </row>
    <row r="663" spans="1:2" ht="12.75" customHeight="1">
      <c r="A663" s="71"/>
      <c r="B663" s="71"/>
    </row>
    <row r="664" spans="1:2" ht="12.75" customHeight="1">
      <c r="A664" s="71"/>
      <c r="B664" s="71"/>
    </row>
    <row r="665" spans="1:2" ht="12.75" customHeight="1">
      <c r="A665" s="71"/>
      <c r="B665" s="71"/>
    </row>
    <row r="666" spans="1:2" ht="12.75" customHeight="1">
      <c r="A666" s="71"/>
      <c r="B666" s="71"/>
    </row>
    <row r="667" spans="1:2" ht="12.75" customHeight="1">
      <c r="A667" s="71"/>
      <c r="B667" s="71"/>
    </row>
    <row r="668" spans="1:2" ht="12.75" customHeight="1">
      <c r="A668" s="71"/>
      <c r="B668" s="71"/>
    </row>
    <row r="669" spans="1:2" ht="12.75" customHeight="1">
      <c r="A669" s="71"/>
      <c r="B669" s="71"/>
    </row>
    <row r="670" spans="1:2" ht="12.75" customHeight="1">
      <c r="A670" s="71"/>
      <c r="B670" s="71"/>
    </row>
    <row r="671" spans="1:2" ht="12.75" customHeight="1">
      <c r="A671" s="71"/>
      <c r="B671" s="71"/>
    </row>
    <row r="672" spans="1:2" ht="12.75" customHeight="1">
      <c r="A672" s="71"/>
      <c r="B672" s="71"/>
    </row>
    <row r="673" spans="1:2" ht="12.75" customHeight="1">
      <c r="A673" s="71"/>
      <c r="B673" s="71"/>
    </row>
    <row r="674" spans="1:2" ht="12.75" customHeight="1">
      <c r="A674" s="71"/>
      <c r="B674" s="71"/>
    </row>
    <row r="675" spans="1:2" ht="12.75" customHeight="1">
      <c r="A675" s="71"/>
      <c r="B675" s="71"/>
    </row>
    <row r="676" spans="1:2" ht="12.75" customHeight="1">
      <c r="A676" s="71"/>
      <c r="B676" s="71"/>
    </row>
    <row r="677" spans="1:2" ht="12.75" customHeight="1">
      <c r="A677" s="71"/>
      <c r="B677" s="71"/>
    </row>
    <row r="678" spans="1:2" ht="12.75" customHeight="1">
      <c r="A678" s="71"/>
      <c r="B678" s="71"/>
    </row>
    <row r="679" spans="1:2" ht="12.75" customHeight="1">
      <c r="A679" s="71"/>
      <c r="B679" s="71"/>
    </row>
    <row r="680" spans="1:2" ht="12.75" customHeight="1">
      <c r="A680" s="71"/>
      <c r="B680" s="71"/>
    </row>
    <row r="681" spans="1:2" ht="12.75" customHeight="1">
      <c r="A681" s="71"/>
      <c r="B681" s="71"/>
    </row>
    <row r="682" spans="1:2" ht="12.75" customHeight="1">
      <c r="A682" s="71"/>
      <c r="B682" s="71"/>
    </row>
    <row r="683" spans="1:2" ht="12.75" customHeight="1">
      <c r="A683" s="71"/>
      <c r="B683" s="71"/>
    </row>
    <row r="684" spans="1:2" ht="12.75" customHeight="1">
      <c r="A684" s="71"/>
      <c r="B684" s="71"/>
    </row>
    <row r="685" spans="1:2" ht="12.75" customHeight="1">
      <c r="A685" s="71"/>
      <c r="B685" s="71"/>
    </row>
    <row r="686" spans="1:2" ht="12.75" customHeight="1">
      <c r="A686" s="71"/>
      <c r="B686" s="71"/>
    </row>
    <row r="687" spans="1:2" ht="12.75" customHeight="1">
      <c r="A687" s="71"/>
      <c r="B687" s="71"/>
    </row>
    <row r="688" spans="1:2" ht="12.75" customHeight="1">
      <c r="A688" s="71"/>
      <c r="B688" s="71"/>
    </row>
    <row r="689" spans="1:2" ht="12.75" customHeight="1">
      <c r="A689" s="71"/>
      <c r="B689" s="71"/>
    </row>
    <row r="690" spans="1:2" ht="12.75" customHeight="1">
      <c r="A690" s="71"/>
      <c r="B690" s="71"/>
    </row>
    <row r="691" spans="1:2" ht="12.75" customHeight="1">
      <c r="A691" s="71"/>
      <c r="B691" s="71"/>
    </row>
    <row r="692" spans="1:2" ht="12.75" customHeight="1">
      <c r="A692" s="71"/>
      <c r="B692" s="71"/>
    </row>
    <row r="693" spans="1:2" ht="12.75" customHeight="1">
      <c r="A693" s="71"/>
      <c r="B693" s="71"/>
    </row>
    <row r="694" spans="1:2" ht="12.75" customHeight="1">
      <c r="A694" s="71"/>
      <c r="B694" s="71"/>
    </row>
    <row r="695" spans="1:2" ht="12.75" customHeight="1">
      <c r="A695" s="71"/>
      <c r="B695" s="71"/>
    </row>
    <row r="696" spans="1:2" ht="12.75" customHeight="1">
      <c r="A696" s="71"/>
      <c r="B696" s="71"/>
    </row>
    <row r="697" spans="1:2" ht="12.75" customHeight="1">
      <c r="A697" s="71"/>
      <c r="B697" s="71"/>
    </row>
    <row r="698" spans="1:2" ht="12.75" customHeight="1">
      <c r="A698" s="71"/>
      <c r="B698" s="71"/>
    </row>
    <row r="699" spans="1:2" ht="12.75" customHeight="1">
      <c r="A699" s="71"/>
      <c r="B699" s="71"/>
    </row>
    <row r="700" spans="1:2" ht="12.75" customHeight="1">
      <c r="A700" s="71"/>
      <c r="B700" s="71"/>
    </row>
    <row r="701" spans="1:2" ht="12.75" customHeight="1">
      <c r="A701" s="71"/>
      <c r="B701" s="71"/>
    </row>
    <row r="702" spans="1:2" ht="12.75" customHeight="1">
      <c r="A702" s="71"/>
      <c r="B702" s="71"/>
    </row>
    <row r="703" spans="1:2" ht="12.75" customHeight="1">
      <c r="A703" s="71"/>
      <c r="B703" s="71"/>
    </row>
    <row r="704" spans="1:2" ht="12.75" customHeight="1">
      <c r="A704" s="71"/>
      <c r="B704" s="71"/>
    </row>
    <row r="705" spans="1:2" ht="12.75" customHeight="1">
      <c r="A705" s="71"/>
      <c r="B705" s="71"/>
    </row>
    <row r="706" spans="1:2" ht="12.75" customHeight="1">
      <c r="A706" s="71"/>
      <c r="B706" s="71"/>
    </row>
    <row r="707" spans="1:2" ht="12.75" customHeight="1">
      <c r="A707" s="71"/>
      <c r="B707" s="71"/>
    </row>
    <row r="708" spans="1:2" ht="12.75" customHeight="1">
      <c r="A708" s="71"/>
      <c r="B708" s="71"/>
    </row>
    <row r="709" spans="1:2" ht="12.75" customHeight="1">
      <c r="A709" s="71"/>
      <c r="B709" s="71"/>
    </row>
    <row r="710" spans="1:2" ht="12.75" customHeight="1">
      <c r="A710" s="71"/>
      <c r="B710" s="71"/>
    </row>
    <row r="711" spans="1:2" ht="12.75" customHeight="1">
      <c r="A711" s="71"/>
      <c r="B711" s="71"/>
    </row>
    <row r="712" spans="1:2" ht="12.75" customHeight="1">
      <c r="A712" s="71"/>
      <c r="B712" s="71"/>
    </row>
    <row r="713" spans="1:2" ht="12.75" customHeight="1">
      <c r="A713" s="71"/>
      <c r="B713" s="71"/>
    </row>
    <row r="714" spans="1:2" ht="12.75" customHeight="1">
      <c r="A714" s="71"/>
      <c r="B714" s="71"/>
    </row>
    <row r="715" spans="1:2" ht="12.75" customHeight="1">
      <c r="A715" s="71"/>
      <c r="B715" s="71"/>
    </row>
    <row r="716" spans="1:2" ht="12.75" customHeight="1">
      <c r="A716" s="71"/>
      <c r="B716" s="71"/>
    </row>
    <row r="717" spans="1:2" ht="12.75" customHeight="1">
      <c r="A717" s="71"/>
      <c r="B717" s="71"/>
    </row>
    <row r="718" spans="1:2" ht="12.75" customHeight="1">
      <c r="A718" s="71"/>
      <c r="B718" s="71"/>
    </row>
    <row r="719" spans="1:2" ht="12.75" customHeight="1">
      <c r="A719" s="71"/>
      <c r="B719" s="71"/>
    </row>
    <row r="720" spans="1:2" ht="12.75" customHeight="1">
      <c r="A720" s="71"/>
      <c r="B720" s="71"/>
    </row>
    <row r="721" spans="1:2" ht="12.75" customHeight="1">
      <c r="A721" s="71"/>
      <c r="B721" s="71"/>
    </row>
    <row r="722" spans="1:2" ht="12.75" customHeight="1">
      <c r="A722" s="71"/>
      <c r="B722" s="71"/>
    </row>
    <row r="723" spans="1:2" ht="12.75" customHeight="1">
      <c r="A723" s="71"/>
      <c r="B723" s="71"/>
    </row>
    <row r="724" spans="1:2" ht="12.75" customHeight="1">
      <c r="A724" s="71"/>
      <c r="B724" s="71"/>
    </row>
    <row r="725" spans="1:2" ht="12.75" customHeight="1">
      <c r="A725" s="71"/>
      <c r="B725" s="71"/>
    </row>
    <row r="726" spans="1:2" ht="12.75" customHeight="1">
      <c r="A726" s="71"/>
      <c r="B726" s="71"/>
    </row>
    <row r="727" spans="1:2" ht="12.75" customHeight="1">
      <c r="A727" s="71"/>
      <c r="B727" s="71"/>
    </row>
    <row r="728" spans="1:2" ht="12.75" customHeight="1">
      <c r="A728" s="71"/>
      <c r="B728" s="71"/>
    </row>
    <row r="729" spans="1:2" ht="12.75" customHeight="1">
      <c r="A729" s="71"/>
      <c r="B729" s="71"/>
    </row>
    <row r="730" spans="1:2" ht="12.75" customHeight="1">
      <c r="A730" s="71"/>
      <c r="B730" s="71"/>
    </row>
    <row r="731" spans="1:2" ht="12.75" customHeight="1">
      <c r="A731" s="71"/>
      <c r="B731" s="71"/>
    </row>
    <row r="732" spans="1:2" ht="12.75" customHeight="1">
      <c r="A732" s="71"/>
      <c r="B732" s="71"/>
    </row>
    <row r="733" spans="1:2" ht="12.75" customHeight="1">
      <c r="A733" s="71"/>
      <c r="B733" s="71"/>
    </row>
    <row r="734" spans="1:2" ht="12.75" customHeight="1">
      <c r="A734" s="71"/>
      <c r="B734" s="71"/>
    </row>
    <row r="735" spans="1:2" ht="12.75" customHeight="1">
      <c r="A735" s="71"/>
      <c r="B735" s="71"/>
    </row>
    <row r="736" spans="1:2" ht="12.75" customHeight="1">
      <c r="A736" s="71"/>
      <c r="B736" s="71"/>
    </row>
    <row r="737" spans="1:2" ht="12.75" customHeight="1">
      <c r="A737" s="71"/>
      <c r="B737" s="71"/>
    </row>
    <row r="738" spans="1:2" ht="12.75" customHeight="1">
      <c r="A738" s="71"/>
      <c r="B738" s="71"/>
    </row>
    <row r="739" spans="1:2" ht="12.75" customHeight="1">
      <c r="A739" s="71"/>
      <c r="B739" s="71"/>
    </row>
    <row r="740" spans="1:2" ht="12.75" customHeight="1">
      <c r="A740" s="71"/>
      <c r="B740" s="71"/>
    </row>
    <row r="741" spans="1:2" ht="12.75" customHeight="1">
      <c r="A741" s="71"/>
      <c r="B741" s="71"/>
    </row>
    <row r="742" spans="1:2" ht="12.75" customHeight="1">
      <c r="A742" s="71"/>
      <c r="B742" s="71"/>
    </row>
    <row r="743" spans="1:2" ht="12.75" customHeight="1">
      <c r="A743" s="71"/>
      <c r="B743" s="71"/>
    </row>
    <row r="744" spans="1:2" ht="12.75" customHeight="1">
      <c r="A744" s="71"/>
      <c r="B744" s="71"/>
    </row>
    <row r="745" spans="1:2" ht="12.75" customHeight="1">
      <c r="A745" s="71"/>
      <c r="B745" s="71"/>
    </row>
    <row r="746" spans="1:2" ht="12.75" customHeight="1">
      <c r="A746" s="71"/>
      <c r="B746" s="71"/>
    </row>
    <row r="747" spans="1:2" ht="12.75" customHeight="1">
      <c r="A747" s="71"/>
      <c r="B747" s="71"/>
    </row>
    <row r="748" spans="1:2" ht="12.75" customHeight="1">
      <c r="A748" s="71"/>
      <c r="B748" s="71"/>
    </row>
    <row r="749" spans="1:2" ht="12.75" customHeight="1">
      <c r="A749" s="71"/>
      <c r="B749" s="71"/>
    </row>
    <row r="750" spans="1:2" ht="12.75" customHeight="1">
      <c r="A750" s="71"/>
      <c r="B750" s="71"/>
    </row>
    <row r="751" spans="1:2" ht="12.75" customHeight="1">
      <c r="A751" s="71"/>
      <c r="B751" s="71"/>
    </row>
    <row r="752" spans="1:2" ht="12.75" customHeight="1">
      <c r="A752" s="71"/>
      <c r="B752" s="71"/>
    </row>
    <row r="753" spans="1:2" ht="12.75" customHeight="1">
      <c r="A753" s="71"/>
      <c r="B753" s="71"/>
    </row>
    <row r="754" spans="1:2" ht="12.75" customHeight="1">
      <c r="A754" s="71"/>
      <c r="B754" s="71"/>
    </row>
    <row r="755" spans="1:2" ht="12.75" customHeight="1">
      <c r="A755" s="71"/>
      <c r="B755" s="71"/>
    </row>
    <row r="756" spans="1:2" ht="12.75" customHeight="1">
      <c r="A756" s="71"/>
      <c r="B756" s="71"/>
    </row>
    <row r="757" spans="1:2" ht="12.75" customHeight="1">
      <c r="A757" s="71"/>
      <c r="B757" s="71"/>
    </row>
    <row r="758" spans="1:2" ht="12.75" customHeight="1">
      <c r="A758" s="71"/>
      <c r="B758" s="71"/>
    </row>
    <row r="759" spans="1:2" ht="12.75" customHeight="1">
      <c r="A759" s="71"/>
      <c r="B759" s="71"/>
    </row>
    <row r="760" spans="1:2" ht="12.75" customHeight="1">
      <c r="A760" s="71"/>
      <c r="B760" s="71"/>
    </row>
    <row r="761" spans="1:2" ht="12.75" customHeight="1">
      <c r="A761" s="71"/>
      <c r="B761" s="71"/>
    </row>
    <row r="762" spans="1:2" ht="12.75" customHeight="1">
      <c r="A762" s="71"/>
      <c r="B762" s="71"/>
    </row>
    <row r="763" spans="1:2" ht="12.75" customHeight="1">
      <c r="A763" s="71"/>
      <c r="B763" s="71"/>
    </row>
    <row r="764" spans="1:2" ht="12.75" customHeight="1">
      <c r="A764" s="71"/>
      <c r="B764" s="71"/>
    </row>
    <row r="765" spans="1:2" ht="12.75" customHeight="1">
      <c r="A765" s="71"/>
      <c r="B765" s="71"/>
    </row>
    <row r="766" spans="1:2" ht="12.75" customHeight="1">
      <c r="A766" s="71"/>
      <c r="B766" s="71"/>
    </row>
    <row r="767" spans="1:2" ht="12.75" customHeight="1">
      <c r="A767" s="71"/>
      <c r="B767" s="71"/>
    </row>
    <row r="768" spans="1:2" ht="12.75" customHeight="1">
      <c r="A768" s="71"/>
      <c r="B768" s="71"/>
    </row>
    <row r="769" spans="1:2" ht="12.75" customHeight="1">
      <c r="A769" s="71"/>
      <c r="B769" s="71"/>
    </row>
    <row r="770" spans="1:2" ht="12.75" customHeight="1">
      <c r="A770" s="71"/>
      <c r="B770" s="71"/>
    </row>
    <row r="771" spans="1:2" ht="12.75" customHeight="1">
      <c r="A771" s="71"/>
      <c r="B771" s="71"/>
    </row>
    <row r="772" spans="1:2" ht="12.75" customHeight="1">
      <c r="A772" s="71"/>
      <c r="B772" s="71"/>
    </row>
    <row r="773" spans="1:2" ht="12.75" customHeight="1">
      <c r="A773" s="71"/>
      <c r="B773" s="71"/>
    </row>
    <row r="774" spans="1:2" ht="12.75" customHeight="1">
      <c r="A774" s="71"/>
      <c r="B774" s="71"/>
    </row>
    <row r="775" spans="1:2" ht="12.75" customHeight="1">
      <c r="A775" s="71"/>
      <c r="B775" s="71"/>
    </row>
    <row r="776" spans="1:2" ht="12.75" customHeight="1">
      <c r="A776" s="71"/>
      <c r="B776" s="71"/>
    </row>
    <row r="777" spans="1:2" ht="12.75" customHeight="1">
      <c r="A777" s="71"/>
      <c r="B777" s="71"/>
    </row>
    <row r="778" spans="1:2" ht="12.75" customHeight="1">
      <c r="A778" s="71"/>
      <c r="B778" s="71"/>
    </row>
    <row r="779" spans="1:2" ht="12.75" customHeight="1">
      <c r="A779" s="71"/>
      <c r="B779" s="71"/>
    </row>
    <row r="780" spans="1:2" ht="12.75" customHeight="1">
      <c r="A780" s="71"/>
      <c r="B780" s="71"/>
    </row>
    <row r="781" spans="1:2" ht="12.75" customHeight="1">
      <c r="A781" s="71"/>
      <c r="B781" s="71"/>
    </row>
    <row r="782" spans="1:2" ht="12.75" customHeight="1">
      <c r="A782" s="71"/>
      <c r="B782" s="71"/>
    </row>
    <row r="783" spans="1:2" ht="12.75" customHeight="1">
      <c r="A783" s="71"/>
      <c r="B783" s="71"/>
    </row>
    <row r="784" spans="1:2" ht="12.75" customHeight="1">
      <c r="A784" s="71"/>
      <c r="B784" s="71"/>
    </row>
    <row r="785" spans="1:2" ht="12.75" customHeight="1">
      <c r="A785" s="71"/>
      <c r="B785" s="71"/>
    </row>
    <row r="786" spans="1:2" ht="12.75" customHeight="1">
      <c r="A786" s="71"/>
      <c r="B786" s="71"/>
    </row>
    <row r="787" spans="1:2" ht="12.75" customHeight="1">
      <c r="A787" s="71"/>
      <c r="B787" s="71"/>
    </row>
    <row r="788" spans="1:2" ht="12.75" customHeight="1">
      <c r="A788" s="71"/>
      <c r="B788" s="71"/>
    </row>
    <row r="789" spans="1:2" ht="12.75" customHeight="1">
      <c r="A789" s="71"/>
      <c r="B789" s="71"/>
    </row>
    <row r="790" spans="1:2" ht="12.75" customHeight="1">
      <c r="A790" s="71"/>
      <c r="B790" s="71"/>
    </row>
    <row r="791" spans="1:2" ht="12.75" customHeight="1">
      <c r="A791" s="71"/>
      <c r="B791" s="71"/>
    </row>
    <row r="792" spans="1:2" ht="12.75" customHeight="1">
      <c r="A792" s="71"/>
      <c r="B792" s="71"/>
    </row>
    <row r="793" spans="1:2" ht="12.75" customHeight="1">
      <c r="A793" s="71"/>
      <c r="B793" s="71"/>
    </row>
    <row r="794" spans="1:2" ht="12.75" customHeight="1">
      <c r="A794" s="71"/>
      <c r="B794" s="71"/>
    </row>
    <row r="795" spans="1:2" ht="12.75" customHeight="1">
      <c r="A795" s="71"/>
      <c r="B795" s="71"/>
    </row>
    <row r="796" spans="1:2" ht="12.75" customHeight="1">
      <c r="A796" s="71"/>
      <c r="B796" s="71"/>
    </row>
    <row r="797" spans="1:2" ht="12.75" customHeight="1">
      <c r="A797" s="71"/>
      <c r="B797" s="71"/>
    </row>
    <row r="798" spans="1:2" ht="12.75" customHeight="1">
      <c r="A798" s="71"/>
      <c r="B798" s="71"/>
    </row>
    <row r="799" spans="1:2" ht="12.75" customHeight="1">
      <c r="A799" s="71"/>
      <c r="B799" s="71"/>
    </row>
    <row r="800" spans="1:2" ht="12.75" customHeight="1">
      <c r="A800" s="71"/>
      <c r="B800" s="71"/>
    </row>
    <row r="801" spans="1:2" ht="12.75" customHeight="1">
      <c r="A801" s="71"/>
      <c r="B801" s="71"/>
    </row>
    <row r="802" spans="1:2" ht="12.75" customHeight="1">
      <c r="A802" s="71"/>
      <c r="B802" s="71"/>
    </row>
    <row r="803" spans="1:2" ht="12.75" customHeight="1">
      <c r="A803" s="71"/>
      <c r="B803" s="71"/>
    </row>
    <row r="804" spans="1:2" ht="12.75" customHeight="1">
      <c r="A804" s="71"/>
      <c r="B804" s="71"/>
    </row>
    <row r="805" spans="1:2" ht="12.75" customHeight="1">
      <c r="A805" s="71"/>
      <c r="B805" s="71"/>
    </row>
    <row r="806" spans="1:2" ht="12.75" customHeight="1">
      <c r="A806" s="71"/>
      <c r="B806" s="71"/>
    </row>
    <row r="807" spans="1:2" ht="12.75" customHeight="1">
      <c r="A807" s="71"/>
      <c r="B807" s="71"/>
    </row>
    <row r="808" spans="1:2" ht="12.75" customHeight="1">
      <c r="A808" s="71"/>
      <c r="B808" s="71"/>
    </row>
    <row r="809" spans="1:2" ht="12.75" customHeight="1">
      <c r="A809" s="71"/>
      <c r="B809" s="71"/>
    </row>
    <row r="810" spans="1:2" ht="12.75" customHeight="1">
      <c r="A810" s="71"/>
      <c r="B810" s="71"/>
    </row>
    <row r="811" spans="1:2" ht="12.75" customHeight="1">
      <c r="A811" s="71"/>
      <c r="B811" s="71"/>
    </row>
    <row r="812" spans="1:2" ht="12.75" customHeight="1">
      <c r="A812" s="71"/>
      <c r="B812" s="71"/>
    </row>
    <row r="813" spans="1:2" ht="12.75" customHeight="1">
      <c r="A813" s="71"/>
      <c r="B813" s="71"/>
    </row>
    <row r="814" spans="1:2" ht="12.75" customHeight="1">
      <c r="A814" s="71"/>
      <c r="B814" s="71"/>
    </row>
    <row r="815" spans="1:2" ht="12.75" customHeight="1">
      <c r="A815" s="71"/>
      <c r="B815" s="71"/>
    </row>
    <row r="816" spans="1:2" ht="12.75" customHeight="1">
      <c r="A816" s="71"/>
      <c r="B816" s="71"/>
    </row>
    <row r="817" spans="1:2" ht="12.75" customHeight="1">
      <c r="A817" s="71"/>
      <c r="B817" s="71"/>
    </row>
    <row r="818" spans="1:2" ht="12.75" customHeight="1">
      <c r="A818" s="71"/>
      <c r="B818" s="71"/>
    </row>
    <row r="819" spans="1:2" ht="12.75" customHeight="1">
      <c r="A819" s="71"/>
      <c r="B819" s="71"/>
    </row>
    <row r="820" spans="1:2" ht="12.75" customHeight="1">
      <c r="A820" s="71"/>
      <c r="B820" s="71"/>
    </row>
    <row r="821" spans="1:2" ht="12.75" customHeight="1">
      <c r="A821" s="71"/>
      <c r="B821" s="71"/>
    </row>
    <row r="822" spans="1:2" ht="12.75" customHeight="1">
      <c r="A822" s="71"/>
      <c r="B822" s="71"/>
    </row>
    <row r="823" spans="1:2" ht="12.75" customHeight="1">
      <c r="A823" s="71"/>
      <c r="B823" s="71"/>
    </row>
    <row r="824" spans="1:2" ht="12.75" customHeight="1">
      <c r="A824" s="71"/>
      <c r="B824" s="71"/>
    </row>
    <row r="825" spans="1:2" ht="12.75" customHeight="1">
      <c r="A825" s="71"/>
      <c r="B825" s="71"/>
    </row>
    <row r="826" spans="1:2" ht="12.75" customHeight="1">
      <c r="A826" s="71"/>
      <c r="B826" s="71"/>
    </row>
    <row r="827" spans="1:2" ht="12.75" customHeight="1">
      <c r="A827" s="71"/>
      <c r="B827" s="71"/>
    </row>
    <row r="828" spans="1:2" ht="12.75" customHeight="1">
      <c r="A828" s="71"/>
      <c r="B828" s="71"/>
    </row>
    <row r="829" spans="1:2" ht="12.75" customHeight="1">
      <c r="A829" s="71"/>
      <c r="B829" s="71"/>
    </row>
    <row r="830" spans="1:2" ht="12.75" customHeight="1">
      <c r="A830" s="71"/>
      <c r="B830" s="71"/>
    </row>
    <row r="831" spans="1:2" ht="12.75" customHeight="1">
      <c r="A831" s="71"/>
      <c r="B831" s="71"/>
    </row>
    <row r="832" spans="1:2" ht="12.75" customHeight="1">
      <c r="A832" s="71"/>
      <c r="B832" s="71"/>
    </row>
    <row r="833" spans="1:2" ht="12.75" customHeight="1">
      <c r="A833" s="71"/>
      <c r="B833" s="71"/>
    </row>
    <row r="834" spans="1:2" ht="12.75" customHeight="1">
      <c r="A834" s="71"/>
      <c r="B834" s="71"/>
    </row>
    <row r="835" spans="1:2" ht="12.75" customHeight="1">
      <c r="A835" s="71"/>
      <c r="B835" s="71"/>
    </row>
    <row r="836" spans="1:2" ht="12.75" customHeight="1">
      <c r="A836" s="71"/>
      <c r="B836" s="71"/>
    </row>
    <row r="837" spans="1:2" ht="12.75" customHeight="1">
      <c r="A837" s="71"/>
      <c r="B837" s="71"/>
    </row>
    <row r="838" spans="1:2" ht="12.75" customHeight="1">
      <c r="A838" s="71"/>
      <c r="B838" s="71"/>
    </row>
    <row r="839" spans="1:2" ht="12.75" customHeight="1">
      <c r="A839" s="71"/>
      <c r="B839" s="71"/>
    </row>
    <row r="840" spans="1:2" ht="12.75" customHeight="1">
      <c r="A840" s="71"/>
      <c r="B840" s="71"/>
    </row>
    <row r="841" spans="1:2" ht="12.75" customHeight="1">
      <c r="A841" s="71"/>
      <c r="B841" s="71"/>
    </row>
    <row r="842" spans="1:2" ht="12.75" customHeight="1">
      <c r="A842" s="71"/>
      <c r="B842" s="71"/>
    </row>
    <row r="843" spans="1:2" ht="12.75" customHeight="1">
      <c r="A843" s="71"/>
      <c r="B843" s="71"/>
    </row>
    <row r="844" spans="1:2" ht="12.75" customHeight="1">
      <c r="A844" s="71"/>
      <c r="B844" s="71"/>
    </row>
    <row r="845" spans="1:2" ht="12.75" customHeight="1">
      <c r="A845" s="71"/>
      <c r="B845" s="71"/>
    </row>
    <row r="846" spans="1:2" ht="12.75" customHeight="1">
      <c r="A846" s="71"/>
      <c r="B846" s="71"/>
    </row>
    <row r="847" spans="1:2" ht="12.75" customHeight="1">
      <c r="A847" s="71"/>
      <c r="B847" s="71"/>
    </row>
    <row r="848" spans="1:2" ht="12.75" customHeight="1">
      <c r="A848" s="71"/>
      <c r="B848" s="71"/>
    </row>
    <row r="849" spans="1:2" ht="12.75" customHeight="1">
      <c r="A849" s="71"/>
      <c r="B849" s="71"/>
    </row>
    <row r="850" spans="1:2" ht="12.75" customHeight="1">
      <c r="A850" s="71"/>
      <c r="B850" s="71"/>
    </row>
    <row r="851" spans="1:2" ht="12.75" customHeight="1">
      <c r="A851" s="71"/>
      <c r="B851" s="71"/>
    </row>
    <row r="852" spans="1:2" ht="12.75" customHeight="1">
      <c r="A852" s="71"/>
      <c r="B852" s="71"/>
    </row>
    <row r="853" spans="1:2" ht="12.75" customHeight="1">
      <c r="A853" s="71"/>
      <c r="B853" s="71"/>
    </row>
    <row r="854" spans="1:2" ht="12.75" customHeight="1">
      <c r="A854" s="71"/>
      <c r="B854" s="71"/>
    </row>
    <row r="855" spans="1:2" ht="12.75" customHeight="1">
      <c r="A855" s="71"/>
      <c r="B855" s="71"/>
    </row>
    <row r="856" spans="1:2" ht="12.75" customHeight="1">
      <c r="A856" s="71"/>
      <c r="B856" s="71"/>
    </row>
    <row r="857" spans="1:2" ht="12.75" customHeight="1">
      <c r="A857" s="71"/>
      <c r="B857" s="71"/>
    </row>
    <row r="858" spans="1:2" ht="12.75" customHeight="1">
      <c r="A858" s="71"/>
      <c r="B858" s="71"/>
    </row>
    <row r="859" spans="1:2" ht="12.75" customHeight="1">
      <c r="A859" s="71"/>
      <c r="B859" s="71"/>
    </row>
    <row r="860" spans="1:2" ht="12.75" customHeight="1">
      <c r="A860" s="71"/>
      <c r="B860" s="71"/>
    </row>
    <row r="861" spans="1:2" ht="12.75" customHeight="1">
      <c r="A861" s="71"/>
      <c r="B861" s="71"/>
    </row>
    <row r="862" spans="1:2" ht="12.75" customHeight="1">
      <c r="A862" s="71"/>
      <c r="B862" s="71"/>
    </row>
    <row r="863" spans="1:2" ht="12.75" customHeight="1">
      <c r="A863" s="71"/>
      <c r="B863" s="71"/>
    </row>
    <row r="864" spans="1:2" ht="12.75" customHeight="1">
      <c r="A864" s="71"/>
      <c r="B864" s="71"/>
    </row>
    <row r="865" spans="1:2" ht="12.75" customHeight="1">
      <c r="A865" s="71"/>
      <c r="B865" s="71"/>
    </row>
    <row r="866" spans="1:2" ht="12.75" customHeight="1">
      <c r="A866" s="71"/>
      <c r="B866" s="71"/>
    </row>
    <row r="867" spans="1:2" ht="12.75" customHeight="1">
      <c r="A867" s="71"/>
      <c r="B867" s="71"/>
    </row>
    <row r="868" spans="1:2" ht="12.75" customHeight="1">
      <c r="A868" s="71"/>
      <c r="B868" s="71"/>
    </row>
    <row r="869" spans="1:2" ht="12.75" customHeight="1">
      <c r="A869" s="71"/>
      <c r="B869" s="71"/>
    </row>
    <row r="870" spans="1:2" ht="12.75" customHeight="1">
      <c r="A870" s="71"/>
      <c r="B870" s="71"/>
    </row>
    <row r="871" spans="1:2" ht="12.75" customHeight="1">
      <c r="A871" s="71"/>
      <c r="B871" s="71"/>
    </row>
    <row r="872" spans="1:2" ht="12.75" customHeight="1">
      <c r="A872" s="71"/>
      <c r="B872" s="71"/>
    </row>
    <row r="873" spans="1:2" ht="12.75" customHeight="1">
      <c r="A873" s="71"/>
      <c r="B873" s="71"/>
    </row>
    <row r="874" spans="1:2" ht="12.75" customHeight="1">
      <c r="A874" s="71"/>
      <c r="B874" s="71"/>
    </row>
    <row r="875" spans="1:2" ht="12.75" customHeight="1">
      <c r="A875" s="71"/>
      <c r="B875" s="71"/>
    </row>
    <row r="876" spans="1:2" ht="12.75" customHeight="1">
      <c r="A876" s="71"/>
      <c r="B876" s="71"/>
    </row>
    <row r="877" spans="1:2" ht="12.75" customHeight="1">
      <c r="A877" s="71"/>
      <c r="B877" s="71"/>
    </row>
    <row r="878" spans="1:2" ht="12.75" customHeight="1">
      <c r="A878" s="71"/>
      <c r="B878" s="71"/>
    </row>
    <row r="879" spans="1:2" ht="12.75" customHeight="1">
      <c r="A879" s="71"/>
      <c r="B879" s="71"/>
    </row>
    <row r="880" spans="1:2" ht="12.75" customHeight="1">
      <c r="A880" s="71"/>
      <c r="B880" s="71"/>
    </row>
    <row r="881" spans="1:2" ht="12.75" customHeight="1">
      <c r="A881" s="71"/>
      <c r="B881" s="71"/>
    </row>
    <row r="882" spans="1:2" ht="12.75" customHeight="1">
      <c r="A882" s="71"/>
      <c r="B882" s="71"/>
    </row>
    <row r="883" spans="1:2" ht="12.75" customHeight="1">
      <c r="A883" s="71"/>
      <c r="B883" s="71"/>
    </row>
    <row r="884" spans="1:2" ht="12.75" customHeight="1">
      <c r="A884" s="71"/>
      <c r="B884" s="71"/>
    </row>
    <row r="885" spans="1:2" ht="12.75" customHeight="1">
      <c r="A885" s="71"/>
      <c r="B885" s="71"/>
    </row>
    <row r="886" spans="1:2" ht="12.75" customHeight="1">
      <c r="A886" s="71"/>
      <c r="B886" s="71"/>
    </row>
    <row r="887" spans="1:2" ht="12.75" customHeight="1">
      <c r="A887" s="71"/>
      <c r="B887" s="71"/>
    </row>
    <row r="888" spans="1:2" ht="12.75" customHeight="1">
      <c r="A888" s="71"/>
      <c r="B888" s="71"/>
    </row>
    <row r="889" spans="1:2" ht="12.75" customHeight="1">
      <c r="A889" s="71"/>
      <c r="B889" s="71"/>
    </row>
    <row r="890" spans="1:2" ht="12.75" customHeight="1">
      <c r="A890" s="71"/>
      <c r="B890" s="71"/>
    </row>
    <row r="891" spans="1:2" ht="12.75" customHeight="1">
      <c r="A891" s="71"/>
      <c r="B891" s="71"/>
    </row>
    <row r="892" spans="1:2" ht="12.75" customHeight="1">
      <c r="A892" s="71"/>
      <c r="B892" s="71"/>
    </row>
    <row r="893" spans="1:2" ht="12.75" customHeight="1">
      <c r="A893" s="71"/>
      <c r="B893" s="71"/>
    </row>
    <row r="894" spans="1:2" ht="12.75" customHeight="1">
      <c r="A894" s="71"/>
      <c r="B894" s="71"/>
    </row>
    <row r="895" spans="1:2" ht="12.75" customHeight="1">
      <c r="A895" s="71"/>
      <c r="B895" s="71"/>
    </row>
    <row r="896" spans="1:2" ht="12.75" customHeight="1">
      <c r="A896" s="71"/>
      <c r="B896" s="71"/>
    </row>
    <row r="897" spans="1:2" ht="12.75" customHeight="1">
      <c r="A897" s="71"/>
      <c r="B897" s="71"/>
    </row>
    <row r="898" spans="1:2" ht="12.75" customHeight="1">
      <c r="A898" s="71"/>
      <c r="B898" s="71"/>
    </row>
    <row r="899" spans="1:2" ht="12.75" customHeight="1">
      <c r="A899" s="71"/>
      <c r="B899" s="71"/>
    </row>
    <row r="900" spans="1:2" ht="12.75" customHeight="1">
      <c r="A900" s="71"/>
      <c r="B900" s="71"/>
    </row>
    <row r="901" spans="1:2" ht="12.75" customHeight="1">
      <c r="A901" s="71"/>
      <c r="B901" s="71"/>
    </row>
    <row r="902" spans="1:2" ht="12.75" customHeight="1">
      <c r="A902" s="71"/>
      <c r="B902" s="71"/>
    </row>
    <row r="903" spans="1:2" ht="12.75" customHeight="1">
      <c r="A903" s="71"/>
      <c r="B903" s="71"/>
    </row>
    <row r="904" spans="1:2" ht="12.75" customHeight="1">
      <c r="A904" s="71"/>
      <c r="B904" s="71"/>
    </row>
    <row r="905" spans="1:2" ht="12.75" customHeight="1">
      <c r="A905" s="71"/>
      <c r="B905" s="71"/>
    </row>
    <row r="906" spans="1:2" ht="12.75" customHeight="1">
      <c r="A906" s="71"/>
      <c r="B906" s="71"/>
    </row>
    <row r="907" spans="1:2" ht="12.75" customHeight="1">
      <c r="A907" s="71"/>
      <c r="B907" s="71"/>
    </row>
    <row r="908" spans="1:2" ht="12.75" customHeight="1">
      <c r="A908" s="71"/>
      <c r="B908" s="71"/>
    </row>
    <row r="909" spans="1:2" ht="12.75" customHeight="1">
      <c r="A909" s="71"/>
      <c r="B909" s="71"/>
    </row>
    <row r="910" spans="1:2" ht="12.75" customHeight="1">
      <c r="A910" s="71"/>
      <c r="B910" s="71"/>
    </row>
    <row r="911" spans="1:2" ht="12.75" customHeight="1">
      <c r="A911" s="71"/>
      <c r="B911" s="71"/>
    </row>
    <row r="912" spans="1:2" ht="12.75" customHeight="1">
      <c r="A912" s="71"/>
      <c r="B912" s="71"/>
    </row>
    <row r="913" spans="1:2" ht="12.75" customHeight="1">
      <c r="A913" s="71"/>
      <c r="B913" s="71"/>
    </row>
    <row r="914" spans="1:2" ht="12.75" customHeight="1">
      <c r="A914" s="71"/>
      <c r="B914" s="71"/>
    </row>
    <row r="915" spans="1:2" ht="12.75" customHeight="1">
      <c r="A915" s="71"/>
      <c r="B915" s="71"/>
    </row>
    <row r="916" spans="1:2" ht="12.75" customHeight="1">
      <c r="A916" s="71"/>
      <c r="B916" s="71"/>
    </row>
    <row r="917" spans="1:2" ht="12.75" customHeight="1">
      <c r="A917" s="71"/>
      <c r="B917" s="71"/>
    </row>
    <row r="918" spans="1:2" ht="12.75" customHeight="1">
      <c r="A918" s="71"/>
      <c r="B918" s="71"/>
    </row>
    <row r="919" spans="1:2" ht="12.75" customHeight="1">
      <c r="A919" s="71"/>
      <c r="B919" s="71"/>
    </row>
    <row r="920" spans="1:2" ht="12.75" customHeight="1">
      <c r="A920" s="71"/>
      <c r="B920" s="71"/>
    </row>
    <row r="921" spans="1:2" ht="12.75" customHeight="1">
      <c r="A921" s="71"/>
      <c r="B921" s="71"/>
    </row>
    <row r="922" spans="1:2" ht="12.75" customHeight="1">
      <c r="A922" s="71"/>
      <c r="B922" s="71"/>
    </row>
    <row r="923" spans="1:2" ht="12.75" customHeight="1">
      <c r="A923" s="71"/>
      <c r="B923" s="71"/>
    </row>
    <row r="924" spans="1:2" ht="12.75" customHeight="1">
      <c r="A924" s="71"/>
      <c r="B924" s="71"/>
    </row>
    <row r="925" spans="1:2" ht="12.75" customHeight="1">
      <c r="A925" s="71"/>
      <c r="B925" s="71"/>
    </row>
    <row r="926" spans="1:2" ht="12.75" customHeight="1">
      <c r="A926" s="71"/>
      <c r="B926" s="71"/>
    </row>
    <row r="927" spans="1:2" ht="12.75" customHeight="1">
      <c r="A927" s="71"/>
      <c r="B927" s="71"/>
    </row>
    <row r="928" spans="1:2" ht="12.75" customHeight="1">
      <c r="A928" s="71"/>
      <c r="B928" s="71"/>
    </row>
    <row r="929" spans="1:2" ht="12.75" customHeight="1">
      <c r="A929" s="71"/>
      <c r="B929" s="71"/>
    </row>
    <row r="930" spans="1:2" ht="12.75" customHeight="1">
      <c r="A930" s="71"/>
      <c r="B930" s="71"/>
    </row>
    <row r="931" spans="1:2" ht="12.75" customHeight="1">
      <c r="A931" s="71"/>
      <c r="B931" s="71"/>
    </row>
    <row r="932" spans="1:2" ht="12.75" customHeight="1">
      <c r="A932" s="71"/>
      <c r="B932" s="71"/>
    </row>
    <row r="933" spans="1:2" ht="12.75" customHeight="1">
      <c r="A933" s="71"/>
      <c r="B933" s="71"/>
    </row>
    <row r="934" spans="1:2" ht="12.75" customHeight="1">
      <c r="A934" s="71"/>
      <c r="B934" s="71"/>
    </row>
    <row r="935" spans="1:2" ht="12.75" customHeight="1">
      <c r="A935" s="71"/>
      <c r="B935" s="71"/>
    </row>
    <row r="936" spans="1:2" ht="12.75" customHeight="1">
      <c r="A936" s="71"/>
      <c r="B936" s="71"/>
    </row>
    <row r="937" spans="1:2" ht="12.75" customHeight="1">
      <c r="A937" s="71"/>
      <c r="B937" s="71"/>
    </row>
    <row r="938" spans="1:2" ht="12.75" customHeight="1">
      <c r="A938" s="71"/>
      <c r="B938" s="71"/>
    </row>
    <row r="939" spans="1:2" ht="12.75" customHeight="1">
      <c r="A939" s="71"/>
      <c r="B939" s="71"/>
    </row>
    <row r="940" spans="1:2" ht="12.75" customHeight="1">
      <c r="A940" s="71"/>
      <c r="B940" s="71"/>
    </row>
    <row r="941" spans="1:2" ht="12.75" customHeight="1">
      <c r="A941" s="71"/>
      <c r="B941" s="71"/>
    </row>
    <row r="942" spans="1:2" ht="12.75" customHeight="1">
      <c r="A942" s="71"/>
      <c r="B942" s="71"/>
    </row>
    <row r="943" spans="1:2" ht="12.75" customHeight="1">
      <c r="A943" s="71"/>
      <c r="B943" s="71"/>
    </row>
    <row r="944" spans="1:2" ht="12.75" customHeight="1">
      <c r="A944" s="71"/>
      <c r="B944" s="71"/>
    </row>
    <row r="945" spans="1:2" ht="12.75" customHeight="1">
      <c r="A945" s="71"/>
      <c r="B945" s="71"/>
    </row>
    <row r="946" spans="1:2" ht="12.75" customHeight="1">
      <c r="A946" s="71"/>
      <c r="B946" s="71"/>
    </row>
    <row r="947" spans="1:2" ht="12.75" customHeight="1">
      <c r="A947" s="71"/>
      <c r="B947" s="71"/>
    </row>
    <row r="948" spans="1:2" ht="12.75" customHeight="1">
      <c r="A948" s="71"/>
      <c r="B948" s="71"/>
    </row>
    <row r="949" spans="1:2" ht="12.75" customHeight="1">
      <c r="A949" s="71"/>
      <c r="B949" s="71"/>
    </row>
    <row r="950" spans="1:2" ht="12.75" customHeight="1">
      <c r="A950" s="71"/>
      <c r="B950" s="71"/>
    </row>
    <row r="951" spans="1:2" ht="12.75" customHeight="1">
      <c r="A951" s="71"/>
      <c r="B951" s="71"/>
    </row>
    <row r="952" spans="1:2" ht="12.75" customHeight="1">
      <c r="A952" s="71"/>
      <c r="B952" s="71"/>
    </row>
    <row r="953" spans="1:2" ht="12.75" customHeight="1">
      <c r="A953" s="71"/>
      <c r="B953" s="71"/>
    </row>
    <row r="954" spans="1:2" ht="12.75" customHeight="1">
      <c r="A954" s="71"/>
      <c r="B954" s="71"/>
    </row>
    <row r="955" spans="1:2" ht="12.75" customHeight="1">
      <c r="A955" s="71"/>
      <c r="B955" s="71"/>
    </row>
    <row r="956" spans="1:2" ht="12.75" customHeight="1">
      <c r="A956" s="71"/>
      <c r="B956" s="71"/>
    </row>
    <row r="957" spans="1:2" ht="12.75" customHeight="1">
      <c r="A957" s="71"/>
      <c r="B957" s="71"/>
    </row>
    <row r="958" spans="1:2" ht="12.75" customHeight="1">
      <c r="A958" s="71"/>
      <c r="B958" s="71"/>
    </row>
    <row r="959" spans="1:2" ht="12.75" customHeight="1">
      <c r="A959" s="71"/>
      <c r="B959" s="71"/>
    </row>
    <row r="960" spans="1:2" ht="12.75" customHeight="1">
      <c r="A960" s="71"/>
      <c r="B960" s="71"/>
    </row>
    <row r="961" spans="1:2" ht="12.75" customHeight="1">
      <c r="A961" s="71"/>
      <c r="B961" s="71"/>
    </row>
    <row r="962" spans="1:2" ht="12.75" customHeight="1">
      <c r="A962" s="71"/>
      <c r="B962" s="71"/>
    </row>
    <row r="963" spans="1:2" ht="12.75" customHeight="1">
      <c r="A963" s="71"/>
      <c r="B963" s="71"/>
    </row>
    <row r="964" spans="1:2" ht="12.75" customHeight="1">
      <c r="A964" s="71"/>
      <c r="B964" s="71"/>
    </row>
    <row r="965" spans="1:2" ht="12.75" customHeight="1">
      <c r="A965" s="71"/>
      <c r="B965" s="71"/>
    </row>
    <row r="966" spans="1:2" ht="12.75" customHeight="1">
      <c r="A966" s="71"/>
      <c r="B966" s="71"/>
    </row>
    <row r="967" spans="1:2" ht="12.75" customHeight="1">
      <c r="A967" s="71"/>
      <c r="B967" s="71"/>
    </row>
    <row r="968" spans="1:2" ht="12.75" customHeight="1">
      <c r="A968" s="71"/>
      <c r="B968" s="71"/>
    </row>
    <row r="969" spans="1:2" ht="12.75" customHeight="1">
      <c r="A969" s="71"/>
      <c r="B969" s="71"/>
    </row>
    <row r="970" spans="1:2" ht="12.75" customHeight="1">
      <c r="A970" s="71"/>
      <c r="B970" s="71"/>
    </row>
    <row r="971" spans="1:2" ht="12.75" customHeight="1">
      <c r="A971" s="71"/>
      <c r="B971" s="71"/>
    </row>
    <row r="972" spans="1:2" ht="12.75" customHeight="1">
      <c r="A972" s="71"/>
      <c r="B972" s="71"/>
    </row>
    <row r="973" spans="1:2" ht="12.75" customHeight="1">
      <c r="A973" s="71"/>
      <c r="B973" s="71"/>
    </row>
    <row r="974" spans="1:2" ht="12.75" customHeight="1">
      <c r="A974" s="71"/>
      <c r="B974" s="71"/>
    </row>
    <row r="975" spans="1:2" ht="12.75" customHeight="1">
      <c r="A975" s="71"/>
      <c r="B975" s="71"/>
    </row>
    <row r="976" spans="1:2" ht="12.75" customHeight="1">
      <c r="A976" s="71"/>
      <c r="B976" s="71"/>
    </row>
    <row r="977" spans="1:2" ht="12.75" customHeight="1">
      <c r="A977" s="71"/>
      <c r="B977" s="71"/>
    </row>
    <row r="978" spans="1:2" ht="12.75" customHeight="1">
      <c r="A978" s="71"/>
      <c r="B978" s="71"/>
    </row>
    <row r="979" spans="1:2" ht="12.75" customHeight="1">
      <c r="A979" s="71"/>
      <c r="B979" s="71"/>
    </row>
    <row r="980" spans="1:2" ht="12.75" customHeight="1">
      <c r="A980" s="71"/>
      <c r="B980" s="71"/>
    </row>
    <row r="981" spans="1:2" ht="12.75" customHeight="1">
      <c r="A981" s="71"/>
      <c r="B981" s="71"/>
    </row>
    <row r="982" spans="1:2" ht="12.75" customHeight="1">
      <c r="A982" s="71"/>
      <c r="B982" s="71"/>
    </row>
    <row r="983" spans="1:2" ht="12.75" customHeight="1">
      <c r="A983" s="71"/>
      <c r="B983" s="71"/>
    </row>
    <row r="984" spans="1:2" ht="12.75" customHeight="1">
      <c r="A984" s="71"/>
      <c r="B984" s="71"/>
    </row>
    <row r="985" spans="1:2" ht="12.75" customHeight="1">
      <c r="A985" s="71"/>
      <c r="B985" s="71"/>
    </row>
    <row r="986" spans="1:2" ht="12.75" customHeight="1">
      <c r="A986" s="71"/>
      <c r="B986" s="71"/>
    </row>
    <row r="987" spans="1:2" ht="12.75" customHeight="1">
      <c r="A987" s="71"/>
      <c r="B987" s="71"/>
    </row>
    <row r="988" spans="1:2" ht="12.75" customHeight="1">
      <c r="A988" s="71"/>
      <c r="B988" s="71"/>
    </row>
    <row r="989" spans="1:2" ht="12.75" customHeight="1">
      <c r="A989" s="71"/>
      <c r="B989" s="71"/>
    </row>
    <row r="990" spans="1:2" ht="12.75" customHeight="1">
      <c r="A990" s="71"/>
      <c r="B990" s="71"/>
    </row>
    <row r="991" spans="1:2" ht="12.75" customHeight="1">
      <c r="A991" s="71"/>
      <c r="B991" s="71"/>
    </row>
    <row r="992" spans="1:2" ht="12.75" customHeight="1">
      <c r="A992" s="71"/>
      <c r="B992" s="71"/>
    </row>
    <row r="993" spans="1:2" ht="12.75" customHeight="1">
      <c r="A993" s="71"/>
      <c r="B993" s="71"/>
    </row>
    <row r="994" spans="1:2" ht="12.75" customHeight="1">
      <c r="A994" s="71"/>
      <c r="B994" s="71"/>
    </row>
    <row r="995" spans="1:2" ht="12.75" customHeight="1">
      <c r="A995" s="71"/>
      <c r="B995" s="71"/>
    </row>
    <row r="996" spans="1:2" ht="12.75" customHeight="1">
      <c r="A996" s="71"/>
      <c r="B996" s="71"/>
    </row>
    <row r="997" spans="1:2" ht="12.75" customHeight="1">
      <c r="A997" s="71"/>
      <c r="B997" s="71"/>
    </row>
    <row r="998" spans="1:2" ht="12.75" customHeight="1">
      <c r="A998" s="71"/>
      <c r="B998" s="71"/>
    </row>
    <row r="999" spans="1:2" ht="12.75" customHeight="1">
      <c r="A999" s="71"/>
      <c r="B999" s="71"/>
    </row>
    <row r="1000" spans="1:2" ht="12.75" customHeight="1">
      <c r="A1000" s="71"/>
      <c r="B1000" s="71"/>
    </row>
    <row r="1001" spans="1:2" ht="12.75" customHeight="1">
      <c r="A1001" s="71"/>
      <c r="B1001" s="71"/>
    </row>
    <row r="1002" spans="1:2" ht="12.75" customHeight="1">
      <c r="A1002" s="98"/>
      <c r="B1002" s="71"/>
    </row>
  </sheetData>
  <printOptions horizontalCentered="1" gridLines="1"/>
  <pageMargins left="0.7" right="0.7" top="0.75" bottom="0.75" header="0" footer="0"/>
  <pageSetup fitToHeight="0" pageOrder="overThenDown" orientation="portrait" cellComments="atEnd"/>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Z1008"/>
  <sheetViews>
    <sheetView workbookViewId="0">
      <selection activeCell="J55" sqref="J55"/>
    </sheetView>
  </sheetViews>
  <sheetFormatPr defaultColWidth="17.28515625" defaultRowHeight="15" customHeight="1"/>
  <cols>
    <col min="1" max="1" width="2.7109375" customWidth="1"/>
    <col min="2" max="2" width="39.7109375" customWidth="1"/>
    <col min="3" max="6" width="8.7109375" customWidth="1"/>
    <col min="7" max="7" width="10.42578125" customWidth="1"/>
    <col min="8" max="26" width="8.7109375" customWidth="1"/>
  </cols>
  <sheetData>
    <row r="1" spans="1:26" ht="37.5" customHeight="1">
      <c r="A1" s="515" t="s">
        <v>282</v>
      </c>
      <c r="B1" s="462"/>
      <c r="C1" s="462"/>
      <c r="D1" s="462"/>
      <c r="E1" s="462"/>
      <c r="F1" s="47"/>
      <c r="G1" s="506" t="s">
        <v>283</v>
      </c>
      <c r="H1" s="462"/>
      <c r="I1" s="462"/>
      <c r="J1" s="462"/>
      <c r="K1" s="462"/>
      <c r="L1" s="462"/>
      <c r="M1" s="462"/>
      <c r="N1" s="462"/>
      <c r="O1" s="462"/>
      <c r="P1" s="47"/>
      <c r="Q1" s="47"/>
      <c r="R1" s="47"/>
      <c r="S1" s="47"/>
      <c r="T1" s="47"/>
      <c r="U1" s="47"/>
      <c r="V1" s="47"/>
      <c r="W1" s="47"/>
      <c r="X1" s="47"/>
      <c r="Y1" s="47"/>
      <c r="Z1" s="47"/>
    </row>
    <row r="2" spans="1:26" ht="12.75" customHeight="1">
      <c r="A2" s="324"/>
      <c r="B2" s="326"/>
      <c r="C2" s="508" t="s">
        <v>284</v>
      </c>
      <c r="D2" s="462"/>
      <c r="E2" s="462"/>
      <c r="F2" s="329"/>
      <c r="G2" s="505" t="str">
        <f>HYPERLINK("https://docs.google.com/document/d/1-i6MqsElwvtr11Q4TlWrcTZmmj1ovVfIi1Vvtjr6exI/edit?usp=sharing","TGT Statement of Cash Flows")</f>
        <v>TGT Statement of Cash Flows</v>
      </c>
      <c r="H2" s="462"/>
      <c r="I2" s="462"/>
      <c r="J2" s="462"/>
      <c r="K2" s="462"/>
      <c r="L2" s="462"/>
      <c r="M2" s="462"/>
      <c r="N2" s="462"/>
      <c r="O2" s="462"/>
      <c r="P2" s="47"/>
      <c r="Q2" s="47"/>
      <c r="R2" s="47"/>
      <c r="S2" s="47"/>
      <c r="T2" s="47"/>
      <c r="U2" s="47"/>
      <c r="V2" s="47"/>
      <c r="W2" s="47"/>
      <c r="X2" s="47"/>
      <c r="Y2" s="47"/>
      <c r="Z2" s="47"/>
    </row>
    <row r="3" spans="1:26" ht="12.75" customHeight="1">
      <c r="A3" s="324"/>
      <c r="B3" s="326"/>
      <c r="C3" s="338" t="s">
        <v>285</v>
      </c>
      <c r="D3" s="338" t="s">
        <v>286</v>
      </c>
      <c r="E3" s="338" t="s">
        <v>287</v>
      </c>
      <c r="F3" s="329"/>
      <c r="G3" s="47"/>
      <c r="H3" s="47"/>
      <c r="I3" s="47"/>
      <c r="J3" s="47"/>
      <c r="K3" s="47"/>
      <c r="L3" s="47"/>
      <c r="M3" s="47"/>
      <c r="N3" s="47"/>
      <c r="O3" s="47"/>
      <c r="P3" s="47"/>
      <c r="Q3" s="47"/>
      <c r="R3" s="47"/>
      <c r="S3" s="47"/>
      <c r="T3" s="47"/>
      <c r="U3" s="47"/>
      <c r="V3" s="47"/>
      <c r="W3" s="47"/>
      <c r="X3" s="47"/>
      <c r="Y3" s="47"/>
      <c r="Z3" s="47"/>
    </row>
    <row r="4" spans="1:26" ht="12.75" customHeight="1">
      <c r="A4" s="324"/>
      <c r="B4" s="326" t="s">
        <v>107</v>
      </c>
      <c r="C4" s="340">
        <v>11500</v>
      </c>
      <c r="D4" s="342">
        <v>8500</v>
      </c>
      <c r="E4" s="347">
        <f t="shared" ref="E4:E22" si="0">C4-D4</f>
        <v>3000</v>
      </c>
      <c r="F4" s="329"/>
      <c r="G4" s="47"/>
      <c r="H4" s="47"/>
      <c r="I4" s="47"/>
      <c r="J4" s="47"/>
      <c r="K4" s="47"/>
      <c r="L4" s="47"/>
      <c r="M4" s="47"/>
      <c r="N4" s="47"/>
      <c r="O4" s="47"/>
      <c r="P4" s="47"/>
      <c r="Q4" s="47"/>
      <c r="R4" s="47"/>
      <c r="S4" s="47"/>
      <c r="T4" s="47"/>
      <c r="U4" s="47"/>
      <c r="V4" s="47"/>
      <c r="W4" s="47"/>
      <c r="X4" s="47"/>
      <c r="Y4" s="47"/>
      <c r="Z4" s="47"/>
    </row>
    <row r="5" spans="1:26" ht="12.75" customHeight="1">
      <c r="A5" s="324"/>
      <c r="B5" s="326" t="s">
        <v>288</v>
      </c>
      <c r="C5" s="342">
        <v>12400</v>
      </c>
      <c r="D5" s="342">
        <v>10230</v>
      </c>
      <c r="E5" s="347">
        <f t="shared" si="0"/>
        <v>2170</v>
      </c>
      <c r="F5" s="350"/>
      <c r="G5" s="47"/>
      <c r="H5" s="47"/>
      <c r="I5" s="47"/>
      <c r="J5" s="47"/>
      <c r="K5" s="47"/>
      <c r="L5" s="47"/>
      <c r="M5" s="47"/>
      <c r="N5" s="47"/>
      <c r="O5" s="47"/>
      <c r="P5" s="47"/>
      <c r="Q5" s="47"/>
      <c r="R5" s="47"/>
      <c r="S5" s="47"/>
      <c r="T5" s="47"/>
      <c r="U5" s="47"/>
      <c r="V5" s="47"/>
      <c r="W5" s="47"/>
      <c r="X5" s="47"/>
      <c r="Y5" s="47"/>
      <c r="Z5" s="47"/>
    </row>
    <row r="6" spans="1:26" ht="12.75" customHeight="1">
      <c r="A6" s="324"/>
      <c r="B6" s="326" t="s">
        <v>289</v>
      </c>
      <c r="C6" s="342">
        <v>-196</v>
      </c>
      <c r="D6" s="342">
        <v>-685</v>
      </c>
      <c r="E6" s="347">
        <f t="shared" si="0"/>
        <v>489</v>
      </c>
      <c r="F6" s="350"/>
      <c r="G6" s="47"/>
      <c r="H6" s="47"/>
      <c r="I6" s="47"/>
      <c r="J6" s="47"/>
      <c r="K6" s="47"/>
      <c r="L6" s="47"/>
      <c r="M6" s="47"/>
      <c r="N6" s="47"/>
      <c r="O6" s="47"/>
      <c r="P6" s="47"/>
      <c r="Q6" s="47"/>
      <c r="R6" s="47"/>
      <c r="S6" s="47"/>
      <c r="T6" s="47"/>
      <c r="U6" s="47"/>
      <c r="V6" s="47"/>
      <c r="W6" s="47"/>
      <c r="X6" s="47"/>
      <c r="Y6" s="47"/>
      <c r="Z6" s="47"/>
    </row>
    <row r="7" spans="1:26" ht="12.75" customHeight="1">
      <c r="A7" s="324"/>
      <c r="B7" s="326" t="s">
        <v>159</v>
      </c>
      <c r="C7" s="342">
        <v>1320</v>
      </c>
      <c r="D7" s="342">
        <f>15000-240</f>
        <v>14760</v>
      </c>
      <c r="E7" s="347">
        <f t="shared" si="0"/>
        <v>-13440</v>
      </c>
      <c r="F7" s="350"/>
      <c r="G7" s="47"/>
      <c r="H7" s="47"/>
      <c r="I7" s="47"/>
      <c r="J7" s="47"/>
      <c r="K7" s="47"/>
      <c r="L7" s="47"/>
      <c r="M7" s="47"/>
      <c r="N7" s="47"/>
      <c r="O7" s="47"/>
      <c r="P7" s="47"/>
      <c r="Q7" s="47"/>
      <c r="R7" s="47"/>
      <c r="S7" s="47"/>
      <c r="T7" s="47"/>
      <c r="U7" s="47"/>
      <c r="V7" s="47"/>
      <c r="W7" s="47"/>
      <c r="X7" s="47"/>
      <c r="Y7" s="47"/>
      <c r="Z7" s="47"/>
    </row>
    <row r="8" spans="1:26" ht="12.75" customHeight="1">
      <c r="A8" s="324"/>
      <c r="B8" s="326" t="s">
        <v>161</v>
      </c>
      <c r="C8" s="342">
        <v>220</v>
      </c>
      <c r="D8" s="342">
        <v>3500</v>
      </c>
      <c r="E8" s="347">
        <f t="shared" si="0"/>
        <v>-3280</v>
      </c>
      <c r="F8" s="350"/>
      <c r="G8" s="47"/>
      <c r="H8" s="47"/>
      <c r="I8" s="47"/>
      <c r="J8" s="47"/>
      <c r="K8" s="47"/>
      <c r="L8" s="47"/>
      <c r="M8" s="47"/>
      <c r="N8" s="47"/>
      <c r="O8" s="47"/>
      <c r="P8" s="47"/>
      <c r="Q8" s="47"/>
      <c r="R8" s="47"/>
      <c r="S8" s="47"/>
      <c r="T8" s="47"/>
      <c r="U8" s="47"/>
      <c r="V8" s="47"/>
      <c r="W8" s="47"/>
      <c r="X8" s="47"/>
      <c r="Y8" s="47"/>
      <c r="Z8" s="47"/>
    </row>
    <row r="9" spans="1:26" ht="12.75" customHeight="1">
      <c r="A9" s="324"/>
      <c r="B9" s="326" t="s">
        <v>192</v>
      </c>
      <c r="C9" s="342">
        <v>600</v>
      </c>
      <c r="D9" s="342">
        <v>2500</v>
      </c>
      <c r="E9" s="347">
        <f t="shared" si="0"/>
        <v>-1900</v>
      </c>
      <c r="F9" s="350"/>
      <c r="G9" s="47"/>
      <c r="H9" s="47"/>
      <c r="I9" s="47"/>
      <c r="J9" s="47"/>
      <c r="K9" s="47"/>
      <c r="L9" s="47"/>
      <c r="M9" s="47"/>
      <c r="N9" s="47"/>
      <c r="O9" s="47"/>
      <c r="P9" s="47"/>
      <c r="Q9" s="47"/>
      <c r="R9" s="47"/>
      <c r="S9" s="47"/>
      <c r="T9" s="47"/>
      <c r="U9" s="47"/>
      <c r="V9" s="47"/>
      <c r="W9" s="47"/>
      <c r="X9" s="47"/>
      <c r="Y9" s="47"/>
      <c r="Z9" s="47"/>
    </row>
    <row r="10" spans="1:26" ht="12.75" customHeight="1">
      <c r="A10" s="324"/>
      <c r="B10" s="326" t="s">
        <v>165</v>
      </c>
      <c r="C10" s="342">
        <v>10000</v>
      </c>
      <c r="D10" s="342">
        <v>9000</v>
      </c>
      <c r="E10" s="347">
        <f t="shared" si="0"/>
        <v>1000</v>
      </c>
      <c r="F10" s="350"/>
      <c r="G10" s="47"/>
      <c r="H10" s="47"/>
      <c r="I10" s="47"/>
      <c r="J10" s="47"/>
      <c r="K10" s="47"/>
      <c r="L10" s="47"/>
      <c r="M10" s="47"/>
      <c r="N10" s="47"/>
      <c r="O10" s="47"/>
      <c r="P10" s="47"/>
      <c r="Q10" s="47"/>
      <c r="R10" s="47"/>
      <c r="S10" s="47"/>
      <c r="T10" s="47"/>
      <c r="U10" s="47"/>
      <c r="V10" s="47"/>
      <c r="W10" s="47"/>
      <c r="X10" s="47"/>
      <c r="Y10" s="47"/>
      <c r="Z10" s="47"/>
    </row>
    <row r="11" spans="1:26" ht="12.75" customHeight="1">
      <c r="A11" s="324"/>
      <c r="B11" s="326" t="s">
        <v>174</v>
      </c>
      <c r="C11" s="342">
        <v>57000</v>
      </c>
      <c r="D11" s="342">
        <v>30000</v>
      </c>
      <c r="E11" s="347">
        <f t="shared" si="0"/>
        <v>27000</v>
      </c>
      <c r="F11" s="350"/>
      <c r="G11" s="47"/>
      <c r="H11" s="47"/>
      <c r="I11" s="47"/>
      <c r="J11" s="47"/>
      <c r="K11" s="47"/>
      <c r="L11" s="47"/>
      <c r="M11" s="47"/>
      <c r="N11" s="47"/>
      <c r="O11" s="47"/>
      <c r="P11" s="47"/>
      <c r="Q11" s="47"/>
      <c r="R11" s="47"/>
      <c r="S11" s="47"/>
      <c r="T11" s="47"/>
      <c r="U11" s="47"/>
      <c r="V11" s="47"/>
      <c r="W11" s="47"/>
      <c r="X11" s="47"/>
      <c r="Y11" s="47"/>
      <c r="Z11" s="47"/>
    </row>
    <row r="12" spans="1:26" ht="12.75" customHeight="1">
      <c r="A12" s="324"/>
      <c r="B12" s="326" t="s">
        <v>185</v>
      </c>
      <c r="C12" s="342">
        <v>7500</v>
      </c>
      <c r="D12" s="342">
        <v>1500</v>
      </c>
      <c r="E12" s="347">
        <f t="shared" si="0"/>
        <v>6000</v>
      </c>
      <c r="F12" s="350"/>
      <c r="G12" s="47"/>
      <c r="H12" s="47"/>
      <c r="I12" s="47"/>
      <c r="J12" s="47"/>
      <c r="K12" s="47"/>
      <c r="L12" s="47"/>
      <c r="M12" s="47"/>
      <c r="N12" s="47"/>
      <c r="O12" s="47"/>
      <c r="P12" s="47"/>
      <c r="Q12" s="47"/>
      <c r="R12" s="47"/>
      <c r="S12" s="47"/>
      <c r="T12" s="47"/>
      <c r="U12" s="47"/>
      <c r="V12" s="47"/>
      <c r="W12" s="47"/>
      <c r="X12" s="47"/>
      <c r="Y12" s="47"/>
      <c r="Z12" s="47"/>
    </row>
    <row r="13" spans="1:26" ht="12.75" customHeight="1">
      <c r="A13" s="324"/>
      <c r="B13" s="326" t="s">
        <v>290</v>
      </c>
      <c r="C13" s="342">
        <f xml:space="preserve"> -(17575+1900)</f>
        <v>-19475</v>
      </c>
      <c r="D13" s="347">
        <f>-15325-1500+325</f>
        <v>-16500</v>
      </c>
      <c r="E13" s="347">
        <f t="shared" si="0"/>
        <v>-2975</v>
      </c>
      <c r="F13" s="350"/>
      <c r="G13" s="47"/>
      <c r="H13" s="47"/>
      <c r="I13" s="47"/>
      <c r="J13" s="47"/>
      <c r="K13" s="47"/>
      <c r="L13" s="47"/>
      <c r="M13" s="47"/>
      <c r="N13" s="47"/>
      <c r="O13" s="47"/>
      <c r="P13" s="47"/>
      <c r="Q13" s="47"/>
      <c r="R13" s="47"/>
      <c r="S13" s="47"/>
      <c r="T13" s="47"/>
      <c r="U13" s="47"/>
      <c r="V13" s="47"/>
      <c r="W13" s="47"/>
      <c r="X13" s="47"/>
      <c r="Y13" s="47"/>
      <c r="Z13" s="47"/>
    </row>
    <row r="14" spans="1:26" ht="12.75" customHeight="1">
      <c r="A14" s="324"/>
      <c r="B14" s="326" t="s">
        <v>110</v>
      </c>
      <c r="C14" s="347">
        <v>-11100</v>
      </c>
      <c r="D14" s="347">
        <v>-304</v>
      </c>
      <c r="E14" s="347">
        <f t="shared" si="0"/>
        <v>-10796</v>
      </c>
      <c r="F14" s="350"/>
      <c r="G14" s="47"/>
      <c r="H14" s="47"/>
      <c r="I14" s="47"/>
      <c r="J14" s="47"/>
      <c r="K14" s="47"/>
      <c r="L14" s="47"/>
      <c r="M14" s="47"/>
      <c r="N14" s="47"/>
      <c r="O14" s="47"/>
      <c r="P14" s="47"/>
      <c r="Q14" s="47"/>
      <c r="R14" s="47"/>
      <c r="S14" s="47"/>
      <c r="T14" s="47"/>
      <c r="U14" s="47"/>
      <c r="V14" s="47"/>
      <c r="W14" s="47"/>
      <c r="X14" s="47"/>
      <c r="Y14" s="47"/>
      <c r="Z14" s="47"/>
    </row>
    <row r="15" spans="1:26" ht="12.75" customHeight="1">
      <c r="A15" s="324"/>
      <c r="B15" s="326" t="s">
        <v>151</v>
      </c>
      <c r="C15" s="347">
        <v>-615</v>
      </c>
      <c r="D15" s="347">
        <v>-1040</v>
      </c>
      <c r="E15" s="347">
        <f t="shared" si="0"/>
        <v>425</v>
      </c>
      <c r="F15" s="350"/>
      <c r="G15" s="47"/>
      <c r="H15" s="47"/>
      <c r="I15" s="47"/>
      <c r="J15" s="47"/>
      <c r="K15" s="47"/>
      <c r="L15" s="47"/>
      <c r="M15" s="47"/>
      <c r="N15" s="47"/>
      <c r="O15" s="47"/>
      <c r="P15" s="47"/>
      <c r="Q15" s="47"/>
      <c r="R15" s="47"/>
      <c r="S15" s="47"/>
      <c r="T15" s="47"/>
      <c r="U15" s="47"/>
      <c r="V15" s="47"/>
      <c r="W15" s="47"/>
      <c r="X15" s="47"/>
      <c r="Y15" s="47"/>
      <c r="Z15" s="47"/>
    </row>
    <row r="16" spans="1:26" ht="12.75" customHeight="1">
      <c r="A16" s="324"/>
      <c r="B16" s="326" t="s">
        <v>235</v>
      </c>
      <c r="C16" s="347">
        <v>0</v>
      </c>
      <c r="D16" s="347">
        <v>-1116</v>
      </c>
      <c r="E16" s="347">
        <f t="shared" si="0"/>
        <v>1116</v>
      </c>
      <c r="F16" s="350"/>
      <c r="G16" s="47"/>
      <c r="H16" s="47"/>
      <c r="I16" s="47"/>
      <c r="J16" s="47"/>
      <c r="K16" s="47"/>
      <c r="L16" s="47"/>
      <c r="M16" s="47"/>
      <c r="N16" s="47"/>
      <c r="O16" s="47"/>
      <c r="P16" s="47"/>
      <c r="Q16" s="47"/>
      <c r="R16" s="47"/>
      <c r="S16" s="47"/>
      <c r="T16" s="47"/>
      <c r="U16" s="47"/>
      <c r="V16" s="47"/>
      <c r="W16" s="47"/>
      <c r="X16" s="47"/>
      <c r="Y16" s="47"/>
      <c r="Z16" s="47"/>
    </row>
    <row r="17" spans="1:26" ht="12.75" customHeight="1">
      <c r="A17" s="324"/>
      <c r="B17" s="326" t="s">
        <v>196</v>
      </c>
      <c r="C17" s="347">
        <v>-60</v>
      </c>
      <c r="D17" s="347">
        <v>0</v>
      </c>
      <c r="E17" s="347">
        <f t="shared" si="0"/>
        <v>-60</v>
      </c>
      <c r="F17" s="350"/>
      <c r="G17" s="47"/>
      <c r="H17" s="47"/>
      <c r="I17" s="47"/>
      <c r="J17" s="47"/>
      <c r="K17" s="47"/>
      <c r="L17" s="47"/>
      <c r="M17" s="47"/>
      <c r="N17" s="47"/>
      <c r="O17" s="47"/>
      <c r="P17" s="47"/>
      <c r="Q17" s="47"/>
      <c r="R17" s="47"/>
      <c r="S17" s="47"/>
      <c r="T17" s="47"/>
      <c r="U17" s="47"/>
      <c r="V17" s="47"/>
      <c r="W17" s="47"/>
      <c r="X17" s="47"/>
      <c r="Y17" s="47"/>
      <c r="Z17" s="47"/>
    </row>
    <row r="18" spans="1:26" ht="12.75" customHeight="1">
      <c r="A18" s="324"/>
      <c r="B18" s="326" t="s">
        <v>193</v>
      </c>
      <c r="C18" s="347">
        <v>-1500</v>
      </c>
      <c r="D18" s="342">
        <v>-250</v>
      </c>
      <c r="E18" s="347">
        <f t="shared" si="0"/>
        <v>-1250</v>
      </c>
      <c r="F18" s="350"/>
      <c r="G18" s="47"/>
      <c r="H18" s="47"/>
      <c r="I18" s="47"/>
      <c r="K18" s="47"/>
      <c r="L18" s="47"/>
      <c r="M18" s="47"/>
      <c r="N18" s="47"/>
      <c r="O18" s="47"/>
      <c r="P18" s="47"/>
      <c r="Q18" s="47"/>
      <c r="R18" s="47"/>
      <c r="S18" s="47"/>
      <c r="T18" s="47"/>
      <c r="U18" s="47"/>
      <c r="V18" s="47"/>
      <c r="W18" s="47"/>
      <c r="X18" s="47"/>
      <c r="Y18" s="47"/>
      <c r="Z18" s="47"/>
    </row>
    <row r="19" spans="1:26" ht="12.75" customHeight="1">
      <c r="A19" s="324"/>
      <c r="B19" s="326" t="s">
        <v>232</v>
      </c>
      <c r="C19" s="347">
        <v>-6000</v>
      </c>
      <c r="D19" s="347">
        <v>-6000</v>
      </c>
      <c r="E19" s="347">
        <f t="shared" si="0"/>
        <v>0</v>
      </c>
      <c r="F19" s="356"/>
      <c r="G19" s="47"/>
      <c r="H19" s="47"/>
      <c r="I19" s="47"/>
      <c r="K19" s="47"/>
      <c r="L19" s="47"/>
      <c r="M19" s="47"/>
      <c r="N19" s="47"/>
      <c r="O19" s="47"/>
      <c r="P19" s="47"/>
      <c r="Q19" s="47"/>
      <c r="R19" s="47"/>
      <c r="S19" s="47"/>
      <c r="T19" s="47"/>
      <c r="U19" s="47"/>
      <c r="V19" s="47"/>
      <c r="W19" s="47"/>
      <c r="X19" s="47"/>
      <c r="Y19" s="47"/>
      <c r="Z19" s="47"/>
    </row>
    <row r="20" spans="1:26" ht="12.75" customHeight="1">
      <c r="A20" s="324"/>
      <c r="B20" s="326" t="s">
        <v>230</v>
      </c>
      <c r="C20" s="347">
        <v>0</v>
      </c>
      <c r="D20" s="347">
        <v>0</v>
      </c>
      <c r="E20" s="347">
        <f t="shared" si="0"/>
        <v>0</v>
      </c>
      <c r="F20" s="350"/>
      <c r="G20" s="47"/>
      <c r="H20" s="47"/>
      <c r="I20" s="47"/>
      <c r="J20" s="47"/>
      <c r="K20" s="47"/>
      <c r="L20" s="47"/>
      <c r="M20" s="47"/>
      <c r="N20" s="47"/>
      <c r="O20" s="47"/>
      <c r="P20" s="47"/>
      <c r="Q20" s="47"/>
      <c r="R20" s="47"/>
      <c r="S20" s="47"/>
      <c r="T20" s="47"/>
      <c r="U20" s="47"/>
      <c r="V20" s="47"/>
      <c r="W20" s="47"/>
      <c r="X20" s="47"/>
      <c r="Y20" s="47"/>
      <c r="Z20" s="47"/>
    </row>
    <row r="21" spans="1:26" ht="12.75" customHeight="1">
      <c r="A21" s="324"/>
      <c r="B21" s="326" t="s">
        <v>292</v>
      </c>
      <c r="C21" s="347">
        <v>0</v>
      </c>
      <c r="D21" s="342">
        <v>-6000</v>
      </c>
      <c r="E21" s="347">
        <f t="shared" si="0"/>
        <v>6000</v>
      </c>
      <c r="F21" s="360"/>
      <c r="G21" s="47"/>
      <c r="H21" s="47"/>
      <c r="I21" s="47"/>
      <c r="J21" s="47"/>
      <c r="K21" s="47"/>
      <c r="L21" s="47"/>
      <c r="M21" s="47"/>
      <c r="N21" s="47"/>
      <c r="O21" s="47"/>
      <c r="P21" s="47"/>
      <c r="Q21" s="47"/>
      <c r="R21" s="47"/>
      <c r="S21" s="47"/>
      <c r="T21" s="47"/>
      <c r="U21" s="47"/>
      <c r="V21" s="47"/>
      <c r="W21" s="47"/>
      <c r="X21" s="47"/>
      <c r="Y21" s="47"/>
      <c r="Z21" s="47"/>
    </row>
    <row r="22" spans="1:26" ht="12.75" customHeight="1">
      <c r="A22" s="324"/>
      <c r="B22" s="326" t="s">
        <v>294</v>
      </c>
      <c r="C22" s="347">
        <v>-47585</v>
      </c>
      <c r="D22" s="342">
        <v>-48095</v>
      </c>
      <c r="E22" s="347">
        <f t="shared" si="0"/>
        <v>510</v>
      </c>
      <c r="F22" s="362"/>
      <c r="G22" s="363" t="s">
        <v>297</v>
      </c>
      <c r="H22" s="47"/>
      <c r="I22" s="47"/>
      <c r="J22" s="47"/>
      <c r="K22" s="47"/>
      <c r="L22" s="47"/>
      <c r="M22" s="47"/>
      <c r="N22" s="47"/>
      <c r="O22" s="47"/>
      <c r="P22" s="47"/>
      <c r="Q22" s="47"/>
      <c r="R22" s="47"/>
      <c r="S22" s="47"/>
      <c r="T22" s="47"/>
      <c r="U22" s="47"/>
      <c r="V22" s="47"/>
      <c r="W22" s="47"/>
      <c r="X22" s="47"/>
      <c r="Y22" s="47"/>
      <c r="Z22" s="47"/>
    </row>
    <row r="23" spans="1:26" ht="12.75" customHeight="1">
      <c r="A23" s="357"/>
      <c r="B23" s="47"/>
      <c r="C23" s="47"/>
      <c r="D23" s="47"/>
      <c r="E23" s="329"/>
      <c r="F23" s="362"/>
      <c r="G23" s="363" t="s">
        <v>300</v>
      </c>
      <c r="H23" s="47"/>
      <c r="I23" s="47"/>
      <c r="J23" s="47"/>
      <c r="K23" s="47"/>
      <c r="L23" s="47"/>
      <c r="M23" s="47"/>
      <c r="N23" s="47"/>
      <c r="O23" s="47"/>
      <c r="P23" s="47"/>
      <c r="Q23" s="47"/>
      <c r="R23" s="47"/>
      <c r="S23" s="47"/>
      <c r="T23" s="47"/>
      <c r="U23" s="47"/>
      <c r="V23" s="47"/>
      <c r="W23" s="47"/>
      <c r="X23" s="47"/>
      <c r="Y23" s="47"/>
      <c r="Z23" s="47"/>
    </row>
    <row r="24" spans="1:26" ht="12.75" customHeight="1">
      <c r="A24" s="357"/>
      <c r="B24" s="47"/>
      <c r="C24" s="329">
        <f t="shared" ref="C24:E24" si="1">SUM(C4:C22)</f>
        <v>14009</v>
      </c>
      <c r="D24" s="329">
        <f t="shared" si="1"/>
        <v>0</v>
      </c>
      <c r="E24" s="329">
        <f t="shared" si="1"/>
        <v>14009</v>
      </c>
      <c r="F24" s="362"/>
      <c r="I24" s="47"/>
      <c r="J24" s="47"/>
      <c r="K24" s="47"/>
      <c r="L24" s="47"/>
      <c r="M24" s="47"/>
      <c r="N24" s="47"/>
      <c r="O24" s="47"/>
      <c r="P24" s="47"/>
      <c r="Q24" s="47"/>
      <c r="R24" s="47"/>
      <c r="S24" s="47"/>
      <c r="T24" s="47"/>
      <c r="U24" s="47"/>
      <c r="V24" s="47"/>
      <c r="W24" s="47"/>
      <c r="X24" s="47"/>
      <c r="Y24" s="47"/>
      <c r="Z24" s="47"/>
    </row>
    <row r="25" spans="1:26" ht="12.75" customHeight="1">
      <c r="A25" s="509" t="s">
        <v>304</v>
      </c>
      <c r="B25" s="462"/>
      <c r="C25" s="368"/>
      <c r="D25" s="368"/>
      <c r="E25" s="368"/>
      <c r="F25" s="368"/>
      <c r="G25" s="370"/>
      <c r="H25" s="370"/>
      <c r="I25" s="47"/>
      <c r="J25" s="47"/>
      <c r="K25" s="47"/>
      <c r="L25" s="47"/>
      <c r="M25" s="47"/>
      <c r="N25" s="47"/>
      <c r="O25" s="47"/>
      <c r="P25" s="47"/>
      <c r="Q25" s="47"/>
      <c r="R25" s="47"/>
      <c r="S25" s="47"/>
      <c r="T25" s="47"/>
      <c r="U25" s="47"/>
      <c r="V25" s="47"/>
      <c r="W25" s="47"/>
      <c r="X25" s="47"/>
      <c r="Y25" s="47"/>
      <c r="Z25" s="47"/>
    </row>
    <row r="26" spans="1:26" ht="12.75" customHeight="1">
      <c r="A26" s="354"/>
      <c r="B26" s="398" t="s">
        <v>386</v>
      </c>
      <c r="C26" s="373"/>
      <c r="D26" s="373"/>
      <c r="E26" s="401">
        <v>-7622</v>
      </c>
      <c r="F26" s="377" t="s">
        <v>308</v>
      </c>
      <c r="G26" s="373"/>
      <c r="H26" s="373"/>
      <c r="I26" s="47"/>
      <c r="J26" s="47"/>
      <c r="K26" s="47"/>
      <c r="L26" s="47"/>
      <c r="M26" s="47"/>
      <c r="N26" s="47"/>
      <c r="O26" s="47"/>
      <c r="P26" s="47"/>
      <c r="Q26" s="47"/>
      <c r="R26" s="47"/>
      <c r="S26" s="47"/>
      <c r="T26" s="47"/>
      <c r="U26" s="47"/>
      <c r="V26" s="47"/>
      <c r="W26" s="47"/>
      <c r="X26" s="47"/>
      <c r="Y26" s="47"/>
      <c r="Z26" s="47"/>
    </row>
    <row r="27" spans="1:26" ht="12.75" customHeight="1">
      <c r="A27" s="322"/>
      <c r="B27" s="516" t="s">
        <v>387</v>
      </c>
      <c r="C27" s="368"/>
      <c r="D27" s="368"/>
      <c r="E27" s="403"/>
      <c r="F27" s="380">
        <f>F13</f>
        <v>0</v>
      </c>
      <c r="G27" s="368"/>
      <c r="H27" s="368"/>
      <c r="I27" s="47"/>
      <c r="J27" s="47"/>
      <c r="K27" s="47"/>
      <c r="L27" s="47"/>
      <c r="M27" s="47"/>
      <c r="N27" s="47"/>
      <c r="O27" s="47"/>
      <c r="P27" s="47"/>
      <c r="Q27" s="47"/>
      <c r="R27" s="47"/>
      <c r="S27" s="47"/>
      <c r="T27" s="47"/>
      <c r="U27" s="47"/>
      <c r="V27" s="47"/>
      <c r="W27" s="47"/>
      <c r="X27" s="47"/>
      <c r="Y27" s="47"/>
      <c r="Z27" s="47"/>
    </row>
    <row r="28" spans="1:26" ht="12.75" customHeight="1">
      <c r="A28" s="354"/>
      <c r="B28" s="402" t="s">
        <v>384</v>
      </c>
      <c r="C28" s="373"/>
      <c r="D28" s="373"/>
      <c r="E28" s="403">
        <v>2300</v>
      </c>
      <c r="F28" s="381">
        <f>F6</f>
        <v>0</v>
      </c>
      <c r="G28" s="373"/>
      <c r="H28" s="373"/>
      <c r="I28" s="47"/>
      <c r="J28" s="47"/>
      <c r="K28" s="47"/>
      <c r="L28" s="47"/>
      <c r="M28" s="47"/>
      <c r="N28" s="47"/>
      <c r="O28" s="47"/>
      <c r="P28" s="47"/>
      <c r="Q28" s="47"/>
      <c r="R28" s="47"/>
      <c r="S28" s="47"/>
      <c r="T28" s="47"/>
      <c r="U28" s="47"/>
      <c r="V28" s="47"/>
      <c r="W28" s="47"/>
      <c r="X28" s="47"/>
      <c r="Y28" s="47"/>
      <c r="Z28" s="47"/>
    </row>
    <row r="29" spans="1:26" ht="12.75" customHeight="1">
      <c r="A29" s="322"/>
      <c r="B29" s="402" t="s">
        <v>388</v>
      </c>
      <c r="C29" s="368"/>
      <c r="D29" s="368"/>
      <c r="E29" s="403">
        <v>-489</v>
      </c>
      <c r="F29" s="380">
        <f>F5</f>
        <v>0</v>
      </c>
      <c r="G29" s="368"/>
      <c r="H29" s="368"/>
      <c r="I29" s="47"/>
      <c r="J29" s="47"/>
      <c r="K29" s="47"/>
      <c r="L29" s="47"/>
      <c r="M29" s="47"/>
      <c r="N29" s="47"/>
      <c r="O29" s="47"/>
      <c r="P29" s="47"/>
      <c r="Q29" s="47"/>
      <c r="R29" s="47"/>
      <c r="S29" s="47"/>
      <c r="T29" s="47"/>
      <c r="U29" s="47"/>
      <c r="V29" s="47"/>
      <c r="W29" s="47"/>
      <c r="X29" s="47"/>
      <c r="Y29" s="47"/>
      <c r="Z29" s="47"/>
    </row>
    <row r="30" spans="1:26" ht="12.75" customHeight="1">
      <c r="A30" s="354"/>
      <c r="B30" s="517" t="s">
        <v>389</v>
      </c>
      <c r="C30" s="373"/>
      <c r="D30" s="373"/>
      <c r="E30" s="405">
        <v>-2800</v>
      </c>
      <c r="F30" s="381">
        <f t="shared" ref="F30" si="2">F7</f>
        <v>0</v>
      </c>
      <c r="G30" s="373"/>
      <c r="H30" s="373"/>
      <c r="I30" s="47"/>
      <c r="J30" s="47"/>
      <c r="K30" s="47"/>
      <c r="L30" s="47"/>
      <c r="M30" s="47"/>
      <c r="N30" s="47"/>
      <c r="O30" s="47"/>
      <c r="P30" s="47"/>
      <c r="Q30" s="47"/>
      <c r="R30" s="47"/>
      <c r="S30" s="47"/>
      <c r="T30" s="47"/>
      <c r="U30" s="47"/>
      <c r="V30" s="47"/>
      <c r="W30" s="47"/>
      <c r="X30" s="47"/>
      <c r="Y30" s="47"/>
      <c r="Z30" s="47"/>
    </row>
    <row r="31" spans="1:26" ht="12.75" customHeight="1">
      <c r="A31" s="389"/>
      <c r="B31" s="516" t="s">
        <v>390</v>
      </c>
      <c r="C31" s="375"/>
      <c r="D31" s="375"/>
      <c r="E31" s="405"/>
      <c r="F31" s="381"/>
      <c r="G31" s="375"/>
      <c r="H31" s="375"/>
      <c r="I31" s="47"/>
      <c r="J31" s="47"/>
      <c r="K31" s="47"/>
      <c r="L31" s="47"/>
      <c r="M31" s="47"/>
      <c r="N31" s="47"/>
      <c r="O31" s="47"/>
      <c r="P31" s="47"/>
      <c r="Q31" s="47"/>
      <c r="R31" s="47"/>
      <c r="S31" s="47"/>
      <c r="T31" s="47"/>
      <c r="U31" s="47"/>
      <c r="V31" s="47"/>
      <c r="W31" s="47"/>
      <c r="X31" s="47"/>
      <c r="Y31" s="47"/>
      <c r="Z31" s="47"/>
    </row>
    <row r="32" spans="1:26" ht="12.75" customHeight="1">
      <c r="A32" s="389"/>
      <c r="B32" s="517" t="s">
        <v>335</v>
      </c>
      <c r="C32" s="375"/>
      <c r="D32" s="375"/>
      <c r="E32" s="403">
        <v>-4670</v>
      </c>
      <c r="F32" s="381"/>
      <c r="G32" s="375"/>
      <c r="H32" s="375"/>
      <c r="I32" s="47"/>
      <c r="J32" s="47"/>
      <c r="K32" s="47"/>
      <c r="L32" s="47"/>
      <c r="M32" s="47"/>
      <c r="N32" s="47"/>
      <c r="O32" s="47"/>
      <c r="P32" s="47"/>
      <c r="Q32" s="47"/>
      <c r="R32" s="47"/>
      <c r="S32" s="47"/>
      <c r="T32" s="47"/>
      <c r="U32" s="47"/>
      <c r="V32" s="47"/>
      <c r="W32" s="47"/>
      <c r="X32" s="47"/>
      <c r="Y32" s="47"/>
      <c r="Z32" s="47"/>
    </row>
    <row r="33" spans="1:26" ht="12.75" customHeight="1">
      <c r="A33" s="389"/>
      <c r="B33" s="517" t="s">
        <v>391</v>
      </c>
      <c r="C33" s="375"/>
      <c r="D33" s="375"/>
      <c r="E33" s="403">
        <v>-1200</v>
      </c>
      <c r="F33" s="381"/>
      <c r="G33" s="375"/>
      <c r="H33" s="375"/>
      <c r="I33" s="47"/>
      <c r="J33" s="47"/>
      <c r="K33" s="47"/>
      <c r="L33" s="47"/>
      <c r="M33" s="47"/>
      <c r="N33" s="47"/>
      <c r="O33" s="47"/>
      <c r="P33" s="47"/>
      <c r="Q33" s="47"/>
      <c r="R33" s="47"/>
      <c r="S33" s="47"/>
      <c r="T33" s="47"/>
      <c r="U33" s="47"/>
      <c r="V33" s="47"/>
      <c r="W33" s="47"/>
      <c r="X33" s="47"/>
      <c r="Y33" s="47"/>
      <c r="Z33" s="47"/>
    </row>
    <row r="34" spans="1:26" ht="12.75" customHeight="1">
      <c r="A34" s="389"/>
      <c r="B34" s="517" t="s">
        <v>343</v>
      </c>
      <c r="C34" s="375"/>
      <c r="D34" s="375"/>
      <c r="E34" s="403">
        <v>11400</v>
      </c>
      <c r="F34" s="381"/>
      <c r="G34" s="375"/>
      <c r="H34" s="375"/>
      <c r="I34" s="47"/>
      <c r="J34" s="47"/>
      <c r="K34" s="47"/>
      <c r="L34" s="47"/>
      <c r="M34" s="47"/>
      <c r="N34" s="47"/>
      <c r="O34" s="47"/>
      <c r="P34" s="47"/>
      <c r="Q34" s="47"/>
      <c r="R34" s="47"/>
      <c r="S34" s="47"/>
      <c r="T34" s="47"/>
      <c r="U34" s="47"/>
      <c r="V34" s="47"/>
      <c r="W34" s="47"/>
      <c r="X34" s="47"/>
      <c r="Y34" s="47"/>
      <c r="Z34" s="47"/>
    </row>
    <row r="35" spans="1:26" ht="12.75" customHeight="1">
      <c r="A35" s="322"/>
      <c r="B35" s="517" t="s">
        <v>342</v>
      </c>
      <c r="C35" s="368"/>
      <c r="D35" s="368"/>
      <c r="E35" s="403">
        <v>3280</v>
      </c>
      <c r="F35" s="380">
        <f>F8</f>
        <v>0</v>
      </c>
      <c r="G35" s="368"/>
      <c r="H35" s="368"/>
      <c r="I35" s="47"/>
      <c r="J35" s="47"/>
      <c r="K35" s="47"/>
      <c r="L35" s="47"/>
      <c r="M35" s="47"/>
      <c r="N35" s="47"/>
      <c r="O35" s="47"/>
      <c r="P35" s="47"/>
      <c r="Q35" s="47"/>
      <c r="R35" s="47"/>
      <c r="S35" s="47"/>
      <c r="T35" s="47"/>
      <c r="U35" s="47"/>
      <c r="V35" s="47"/>
      <c r="W35" s="47"/>
      <c r="X35" s="47"/>
      <c r="Y35" s="47"/>
      <c r="Z35" s="47"/>
    </row>
    <row r="36" spans="1:26" ht="12.75" customHeight="1">
      <c r="A36" s="354"/>
      <c r="B36" s="517" t="s">
        <v>344</v>
      </c>
      <c r="C36" s="373"/>
      <c r="D36" s="373"/>
      <c r="E36" s="403">
        <v>2900</v>
      </c>
      <c r="F36" s="381">
        <f>F9</f>
        <v>0</v>
      </c>
      <c r="G36" s="373"/>
      <c r="H36" s="373"/>
      <c r="I36" s="47"/>
      <c r="J36" s="47"/>
      <c r="K36" s="47"/>
      <c r="L36" s="47"/>
      <c r="M36" s="47"/>
      <c r="N36" s="47"/>
      <c r="O36" s="47"/>
      <c r="P36" s="47"/>
      <c r="Q36" s="47"/>
      <c r="R36" s="47"/>
      <c r="S36" s="47"/>
      <c r="T36" s="47"/>
      <c r="U36" s="47"/>
      <c r="V36" s="47"/>
      <c r="W36" s="47"/>
      <c r="X36" s="47"/>
      <c r="Y36" s="47"/>
      <c r="Z36" s="47"/>
    </row>
    <row r="37" spans="1:26" ht="16.5" customHeight="1">
      <c r="A37" s="322"/>
      <c r="B37" s="517" t="s">
        <v>339</v>
      </c>
      <c r="C37" s="368"/>
      <c r="D37" s="368"/>
      <c r="E37" s="403">
        <v>10796</v>
      </c>
      <c r="F37" s="380">
        <f t="shared" ref="F37:F41" si="3">F14</f>
        <v>0</v>
      </c>
      <c r="G37" s="368"/>
      <c r="H37" s="368"/>
      <c r="I37" s="47"/>
      <c r="J37" s="47"/>
      <c r="K37" s="47"/>
      <c r="L37" s="47"/>
      <c r="M37" s="47"/>
      <c r="N37" s="47"/>
      <c r="O37" s="47"/>
      <c r="P37" s="47"/>
      <c r="Q37" s="47"/>
      <c r="R37" s="47"/>
      <c r="S37" s="47"/>
      <c r="T37" s="47"/>
      <c r="U37" s="47"/>
      <c r="V37" s="47"/>
      <c r="W37" s="47"/>
      <c r="X37" s="47"/>
      <c r="Y37" s="47"/>
      <c r="Z37" s="47"/>
    </row>
    <row r="38" spans="1:26" ht="12.75" customHeight="1">
      <c r="A38" s="354"/>
      <c r="B38" s="517" t="s">
        <v>151</v>
      </c>
      <c r="C38" s="373"/>
      <c r="D38" s="373"/>
      <c r="E38" s="403">
        <v>-425</v>
      </c>
      <c r="F38" s="381">
        <f t="shared" si="3"/>
        <v>0</v>
      </c>
      <c r="G38" s="373"/>
      <c r="H38" s="373"/>
      <c r="I38" s="47"/>
      <c r="J38" s="47"/>
      <c r="K38" s="47"/>
      <c r="L38" s="47"/>
      <c r="M38" s="47"/>
      <c r="N38" s="47"/>
      <c r="O38" s="47"/>
      <c r="P38" s="47"/>
      <c r="Q38" s="47"/>
      <c r="R38" s="47"/>
      <c r="S38" s="47"/>
      <c r="T38" s="47"/>
      <c r="U38" s="47"/>
      <c r="V38" s="47"/>
      <c r="W38" s="47"/>
      <c r="X38" s="47"/>
      <c r="Y38" s="47"/>
      <c r="Z38" s="47"/>
    </row>
    <row r="39" spans="1:26" ht="12.75" customHeight="1">
      <c r="A39" s="322"/>
      <c r="B39" s="517" t="s">
        <v>392</v>
      </c>
      <c r="C39" s="368"/>
      <c r="D39" s="368"/>
      <c r="E39" s="403">
        <v>-1770</v>
      </c>
      <c r="F39" s="380">
        <f t="shared" si="3"/>
        <v>0</v>
      </c>
      <c r="G39" s="368"/>
      <c r="H39" s="368"/>
      <c r="I39" s="47"/>
      <c r="J39" s="47"/>
      <c r="K39" s="47"/>
      <c r="L39" s="47"/>
      <c r="M39" s="47"/>
      <c r="N39" s="47"/>
      <c r="O39" s="47"/>
      <c r="P39" s="47"/>
      <c r="Q39" s="47"/>
      <c r="R39" s="47"/>
      <c r="S39" s="47"/>
      <c r="T39" s="47"/>
      <c r="U39" s="47"/>
      <c r="V39" s="47"/>
      <c r="W39" s="47"/>
      <c r="X39" s="47"/>
      <c r="Y39" s="47"/>
      <c r="Z39" s="47"/>
    </row>
    <row r="40" spans="1:26" ht="18" customHeight="1">
      <c r="A40" s="354"/>
      <c r="B40" s="517" t="s">
        <v>349</v>
      </c>
      <c r="C40" s="373"/>
      <c r="D40" s="373"/>
      <c r="E40" s="403">
        <v>60</v>
      </c>
      <c r="F40" s="381">
        <f t="shared" si="3"/>
        <v>0</v>
      </c>
      <c r="G40" s="373"/>
      <c r="H40" s="373"/>
      <c r="I40" s="47"/>
      <c r="J40" s="47"/>
      <c r="K40" s="47"/>
      <c r="L40" s="47"/>
      <c r="M40" s="47"/>
      <c r="N40" s="47"/>
      <c r="O40" s="47"/>
      <c r="P40" s="47"/>
      <c r="Q40" s="47"/>
      <c r="R40" s="47"/>
      <c r="S40" s="47"/>
      <c r="T40" s="47"/>
      <c r="U40" s="47"/>
      <c r="V40" s="47"/>
      <c r="W40" s="47"/>
      <c r="X40" s="47"/>
      <c r="Y40" s="47"/>
      <c r="Z40" s="47"/>
    </row>
    <row r="41" spans="1:26" ht="17.25" customHeight="1">
      <c r="A41" s="384"/>
      <c r="B41" s="517" t="s">
        <v>393</v>
      </c>
      <c r="C41" s="368"/>
      <c r="D41" s="368"/>
      <c r="E41" s="408">
        <v>1250</v>
      </c>
      <c r="F41" s="380">
        <f t="shared" si="3"/>
        <v>0</v>
      </c>
      <c r="G41" s="387"/>
      <c r="H41" s="368"/>
      <c r="I41" s="47"/>
      <c r="J41" s="47"/>
      <c r="K41" s="47"/>
      <c r="L41" s="47"/>
      <c r="M41" s="47"/>
      <c r="N41" s="47"/>
      <c r="O41" s="47"/>
      <c r="P41" s="47"/>
      <c r="Q41" s="47"/>
      <c r="R41" s="47"/>
      <c r="S41" s="47"/>
      <c r="T41" s="47"/>
      <c r="U41" s="47"/>
      <c r="V41" s="47"/>
      <c r="W41" s="47"/>
      <c r="X41" s="47"/>
      <c r="Y41" s="47"/>
      <c r="Z41" s="47"/>
    </row>
    <row r="42" spans="1:26" ht="18.75" customHeight="1">
      <c r="A42" s="389"/>
      <c r="B42" s="519" t="s">
        <v>401</v>
      </c>
      <c r="C42" s="373"/>
      <c r="D42" s="373"/>
      <c r="E42" s="373"/>
      <c r="F42" s="395"/>
      <c r="G42" s="387">
        <f>SUM(E26:E41)</f>
        <v>13010</v>
      </c>
      <c r="H42" s="373"/>
      <c r="I42" s="47"/>
      <c r="J42" s="47"/>
      <c r="K42" s="47"/>
      <c r="L42" s="47"/>
      <c r="M42" s="47"/>
      <c r="N42" s="47"/>
      <c r="O42" s="47"/>
      <c r="P42" s="47"/>
      <c r="Q42" s="47"/>
      <c r="R42" s="47"/>
      <c r="S42" s="47"/>
      <c r="T42" s="47"/>
      <c r="U42" s="47"/>
      <c r="V42" s="47"/>
      <c r="W42" s="47"/>
      <c r="X42" s="47"/>
      <c r="Y42" s="47"/>
      <c r="Z42" s="47"/>
    </row>
    <row r="43" spans="1:26" ht="17.25" customHeight="1">
      <c r="A43" s="509" t="s">
        <v>316</v>
      </c>
      <c r="B43" s="462"/>
      <c r="C43" s="368"/>
      <c r="D43" s="368"/>
      <c r="E43" s="368"/>
      <c r="F43" s="400"/>
      <c r="G43" s="387"/>
      <c r="H43" s="368"/>
      <c r="I43" s="47"/>
      <c r="J43" s="47"/>
      <c r="K43" s="47"/>
      <c r="L43" s="47"/>
      <c r="M43" s="47"/>
      <c r="N43" s="47"/>
      <c r="O43" s="47"/>
      <c r="P43" s="47"/>
      <c r="Q43" s="47"/>
      <c r="R43" s="47"/>
      <c r="S43" s="47"/>
      <c r="T43" s="47"/>
      <c r="U43" s="47"/>
      <c r="V43" s="47"/>
      <c r="W43" s="47"/>
      <c r="X43" s="47"/>
      <c r="Y43" s="47"/>
      <c r="Z43" s="47"/>
    </row>
    <row r="44" spans="1:26" ht="12.75" customHeight="1">
      <c r="A44" s="389"/>
      <c r="B44" s="517" t="s">
        <v>394</v>
      </c>
      <c r="C44" s="373"/>
      <c r="D44" s="373"/>
      <c r="E44" s="403">
        <v>-1000</v>
      </c>
      <c r="F44" s="381">
        <f t="shared" ref="F44" si="4">F10</f>
        <v>0</v>
      </c>
      <c r="G44" s="397"/>
      <c r="H44" s="373"/>
      <c r="I44" s="47"/>
      <c r="J44" s="47"/>
      <c r="K44" s="47"/>
      <c r="L44" s="47"/>
      <c r="M44" s="47"/>
      <c r="N44" s="47"/>
      <c r="O44" s="47"/>
      <c r="P44" s="47"/>
      <c r="Q44" s="47"/>
      <c r="R44" s="47"/>
      <c r="S44" s="47"/>
      <c r="T44" s="47"/>
      <c r="U44" s="47"/>
      <c r="V44" s="47"/>
      <c r="W44" s="47"/>
      <c r="X44" s="47"/>
      <c r="Y44" s="47"/>
      <c r="Z44" s="47"/>
    </row>
    <row r="45" spans="1:26" ht="15.75" customHeight="1">
      <c r="A45" s="389"/>
      <c r="B45" s="517" t="s">
        <v>395</v>
      </c>
      <c r="C45" s="375"/>
      <c r="D45" s="375"/>
      <c r="E45" s="403">
        <v>7800</v>
      </c>
      <c r="F45" s="381"/>
      <c r="G45" s="397"/>
      <c r="H45" s="375"/>
      <c r="I45" s="47"/>
      <c r="J45" s="47"/>
      <c r="K45" s="47"/>
      <c r="L45" s="47"/>
      <c r="M45" s="47"/>
      <c r="N45" s="47"/>
      <c r="O45" s="47"/>
      <c r="P45" s="47"/>
      <c r="Q45" s="47"/>
      <c r="R45" s="47"/>
      <c r="S45" s="47"/>
      <c r="T45" s="47"/>
      <c r="U45" s="47"/>
      <c r="V45" s="47"/>
      <c r="W45" s="47"/>
      <c r="X45" s="47"/>
      <c r="Y45" s="47"/>
      <c r="Z45" s="47"/>
    </row>
    <row r="46" spans="1:26" ht="17.25" customHeight="1">
      <c r="A46" s="389"/>
      <c r="B46" s="517" t="s">
        <v>396</v>
      </c>
      <c r="C46" s="375"/>
      <c r="D46" s="375"/>
      <c r="E46" s="403">
        <v>-1000</v>
      </c>
      <c r="F46" s="381"/>
      <c r="G46" s="397"/>
      <c r="H46" s="375"/>
      <c r="I46" s="47"/>
      <c r="J46" s="47"/>
      <c r="K46" s="47"/>
      <c r="L46" s="47"/>
      <c r="M46" s="47"/>
      <c r="N46" s="47"/>
      <c r="O46" s="47"/>
      <c r="P46" s="47"/>
      <c r="Q46" s="47"/>
      <c r="R46" s="47"/>
      <c r="S46" s="47"/>
      <c r="T46" s="47"/>
      <c r="U46" s="47"/>
      <c r="V46" s="47"/>
      <c r="W46" s="47"/>
      <c r="X46" s="47"/>
      <c r="Y46" s="47"/>
      <c r="Z46" s="47"/>
    </row>
    <row r="47" spans="1:26" ht="15" customHeight="1">
      <c r="A47" s="384"/>
      <c r="B47" s="517" t="s">
        <v>397</v>
      </c>
      <c r="C47" s="368"/>
      <c r="D47" s="368"/>
      <c r="E47" s="403">
        <v>-12000</v>
      </c>
      <c r="F47" s="380">
        <f>F11</f>
        <v>0</v>
      </c>
      <c r="G47" s="387"/>
      <c r="H47" s="368"/>
      <c r="I47" s="47"/>
      <c r="J47" s="47"/>
      <c r="K47" s="47"/>
      <c r="L47" s="47"/>
      <c r="M47" s="47"/>
      <c r="N47" s="47"/>
      <c r="O47" s="47"/>
      <c r="P47" s="47"/>
      <c r="Q47" s="47"/>
      <c r="R47" s="47"/>
      <c r="S47" s="47"/>
      <c r="T47" s="47"/>
      <c r="U47" s="47"/>
      <c r="V47" s="47"/>
      <c r="W47" s="47"/>
      <c r="X47" s="47"/>
      <c r="Y47" s="47"/>
      <c r="Z47" s="47"/>
    </row>
    <row r="48" spans="1:26" ht="12.75" customHeight="1">
      <c r="A48" s="389"/>
      <c r="B48" s="517" t="s">
        <v>398</v>
      </c>
      <c r="C48" s="373"/>
      <c r="D48" s="373"/>
      <c r="E48" s="408">
        <v>-6000</v>
      </c>
      <c r="F48" s="381">
        <f>F12</f>
        <v>0</v>
      </c>
      <c r="G48" s="397"/>
      <c r="H48" s="373"/>
      <c r="I48" s="47"/>
      <c r="J48" s="47"/>
      <c r="K48" s="47"/>
      <c r="L48" s="47"/>
      <c r="M48" s="47"/>
      <c r="N48" s="47"/>
      <c r="O48" s="47"/>
      <c r="P48" s="47"/>
      <c r="Q48" s="47"/>
      <c r="R48" s="47"/>
      <c r="S48" s="47"/>
      <c r="T48" s="47"/>
      <c r="U48" s="47"/>
      <c r="V48" s="47"/>
      <c r="W48" s="47"/>
      <c r="X48" s="47"/>
      <c r="Y48" s="47"/>
      <c r="Z48" s="47"/>
    </row>
    <row r="49" spans="1:26" ht="12.75" customHeight="1">
      <c r="A49" s="384"/>
      <c r="B49" s="520" t="s">
        <v>402</v>
      </c>
      <c r="C49" s="368"/>
      <c r="D49" s="368"/>
      <c r="E49" s="368"/>
      <c r="F49" s="380"/>
      <c r="G49" s="397">
        <f>SUM(E44:E48)</f>
        <v>-12200</v>
      </c>
      <c r="H49" s="368"/>
      <c r="I49" s="47"/>
      <c r="J49" s="47"/>
      <c r="K49" s="47"/>
      <c r="L49" s="47"/>
      <c r="M49" s="47"/>
      <c r="N49" s="47"/>
      <c r="O49" s="47"/>
      <c r="P49" s="47"/>
      <c r="Q49" s="47"/>
      <c r="R49" s="47"/>
      <c r="S49" s="47"/>
      <c r="T49" s="47"/>
      <c r="U49" s="47"/>
      <c r="V49" s="47"/>
      <c r="W49" s="47"/>
      <c r="X49" s="47"/>
      <c r="Y49" s="47"/>
      <c r="Z49" s="47"/>
    </row>
    <row r="50" spans="1:26" ht="12.75" customHeight="1">
      <c r="A50" s="510" t="s">
        <v>318</v>
      </c>
      <c r="B50" s="462"/>
      <c r="C50" s="373"/>
      <c r="D50" s="373"/>
      <c r="E50" s="373"/>
      <c r="F50" s="381"/>
      <c r="G50" s="397"/>
      <c r="H50" s="373"/>
      <c r="I50" s="47"/>
      <c r="J50" s="47"/>
      <c r="K50" s="47"/>
      <c r="L50" s="47"/>
      <c r="M50" s="47"/>
      <c r="N50" s="47"/>
      <c r="O50" s="47"/>
      <c r="P50" s="47"/>
      <c r="Q50" s="47"/>
      <c r="R50" s="47"/>
      <c r="S50" s="47"/>
      <c r="T50" s="47"/>
      <c r="U50" s="47"/>
      <c r="V50" s="47"/>
      <c r="W50" s="47"/>
      <c r="X50" s="47"/>
      <c r="Y50" s="47"/>
      <c r="Z50" s="47"/>
    </row>
    <row r="51" spans="1:26" ht="16.5" customHeight="1">
      <c r="A51" s="322"/>
      <c r="B51" s="520" t="s">
        <v>376</v>
      </c>
      <c r="C51" s="368"/>
      <c r="D51" s="368"/>
      <c r="E51" s="383">
        <v>-2000</v>
      </c>
      <c r="F51" s="406"/>
      <c r="G51" s="387"/>
      <c r="H51" s="368"/>
      <c r="I51" s="47"/>
      <c r="J51" s="47"/>
      <c r="K51" s="47"/>
      <c r="L51" s="47"/>
      <c r="M51" s="47"/>
      <c r="N51" s="47"/>
      <c r="O51" s="47"/>
      <c r="P51" s="47"/>
      <c r="Q51" s="47"/>
      <c r="R51" s="47"/>
      <c r="S51" s="47"/>
      <c r="T51" s="47"/>
      <c r="U51" s="47"/>
      <c r="V51" s="47"/>
      <c r="W51" s="47"/>
      <c r="X51" s="47"/>
      <c r="Y51" s="47"/>
      <c r="Z51" s="47"/>
    </row>
    <row r="52" spans="1:26" ht="1.5" customHeight="1">
      <c r="A52" s="354"/>
      <c r="B52" s="372" t="s">
        <v>375</v>
      </c>
      <c r="C52" s="373"/>
      <c r="D52" s="373"/>
      <c r="E52" s="373">
        <v>0</v>
      </c>
      <c r="F52" s="381"/>
      <c r="G52" s="397"/>
      <c r="H52" s="373"/>
      <c r="I52" s="47"/>
      <c r="J52" s="47"/>
      <c r="K52" s="47"/>
      <c r="L52" s="47"/>
      <c r="M52" s="47"/>
      <c r="N52" s="47"/>
      <c r="O52" s="47"/>
      <c r="P52" s="47"/>
      <c r="Q52" s="47"/>
      <c r="R52" s="47"/>
      <c r="S52" s="47"/>
      <c r="T52" s="47"/>
      <c r="U52" s="47"/>
      <c r="V52" s="47"/>
      <c r="W52" s="47"/>
      <c r="X52" s="47"/>
      <c r="Y52" s="47"/>
      <c r="Z52" s="47"/>
    </row>
    <row r="53" spans="1:26" ht="17.25" customHeight="1">
      <c r="A53" s="322"/>
      <c r="B53" s="517" t="s">
        <v>400</v>
      </c>
      <c r="C53" s="368"/>
      <c r="D53" s="368"/>
      <c r="E53" s="385">
        <v>3150</v>
      </c>
      <c r="F53" s="380"/>
      <c r="G53" s="407">
        <f>SUM(E51:E53)</f>
        <v>1150</v>
      </c>
      <c r="H53" s="368"/>
      <c r="I53" s="47"/>
      <c r="J53" s="47"/>
      <c r="K53" s="47"/>
      <c r="L53" s="47"/>
      <c r="M53" s="47"/>
      <c r="N53" s="47"/>
      <c r="O53" s="47"/>
      <c r="P53" s="47"/>
      <c r="Q53" s="47"/>
      <c r="R53" s="47"/>
      <c r="S53" s="47"/>
      <c r="T53" s="47"/>
      <c r="U53" s="47"/>
      <c r="V53" s="47"/>
      <c r="W53" s="47"/>
      <c r="X53" s="47"/>
      <c r="Y53" s="47"/>
      <c r="Z53" s="47"/>
    </row>
    <row r="54" spans="1:26" ht="12.75" customHeight="1">
      <c r="A54" s="354"/>
      <c r="B54" s="394" t="s">
        <v>377</v>
      </c>
      <c r="C54" s="373"/>
      <c r="D54" s="373"/>
      <c r="E54" s="373"/>
      <c r="F54" s="373"/>
      <c r="G54" s="373"/>
      <c r="H54" s="373"/>
      <c r="I54" s="47"/>
      <c r="J54" s="47"/>
      <c r="K54" s="47"/>
      <c r="L54" s="47"/>
      <c r="M54" s="47"/>
      <c r="N54" s="47"/>
      <c r="O54" s="47"/>
      <c r="P54" s="47"/>
      <c r="Q54" s="47"/>
      <c r="R54" s="47"/>
      <c r="S54" s="47"/>
      <c r="T54" s="47"/>
      <c r="U54" s="47"/>
      <c r="V54" s="47"/>
      <c r="W54" s="47"/>
      <c r="X54" s="47"/>
      <c r="Y54" s="47"/>
      <c r="Z54" s="47"/>
    </row>
    <row r="55" spans="1:26" ht="12.75" customHeight="1">
      <c r="A55" s="322"/>
      <c r="B55" s="378" t="s">
        <v>322</v>
      </c>
      <c r="C55" s="368"/>
      <c r="D55" s="368"/>
      <c r="E55" s="368"/>
      <c r="F55" s="368"/>
      <c r="G55" s="368">
        <f>SUM(G41:G53)</f>
        <v>1960</v>
      </c>
      <c r="H55" s="368"/>
      <c r="I55" s="47"/>
      <c r="J55" s="47"/>
      <c r="K55" s="47"/>
      <c r="L55" s="47"/>
      <c r="M55" s="47"/>
      <c r="N55" s="47"/>
      <c r="O55" s="47"/>
      <c r="P55" s="47"/>
      <c r="Q55" s="47"/>
      <c r="R55" s="47"/>
      <c r="S55" s="47"/>
      <c r="T55" s="47"/>
      <c r="U55" s="47"/>
      <c r="V55" s="47"/>
      <c r="W55" s="47"/>
      <c r="X55" s="47"/>
      <c r="Y55" s="47"/>
      <c r="Z55" s="47"/>
    </row>
    <row r="56" spans="1:26" ht="12.75" customHeight="1">
      <c r="A56" s="354"/>
      <c r="B56" s="372" t="s">
        <v>324</v>
      </c>
      <c r="C56" s="373"/>
      <c r="D56" s="373"/>
      <c r="E56" s="373"/>
      <c r="F56" s="409"/>
      <c r="G56" s="404">
        <v>8500</v>
      </c>
      <c r="H56" s="373"/>
      <c r="I56" s="47"/>
      <c r="J56" s="47"/>
      <c r="K56" s="47"/>
      <c r="L56" s="47"/>
      <c r="M56" s="47"/>
      <c r="N56" s="47"/>
      <c r="O56" s="47"/>
      <c r="P56" s="47"/>
      <c r="Q56" s="47"/>
      <c r="R56" s="47"/>
      <c r="S56" s="47"/>
      <c r="T56" s="47"/>
      <c r="U56" s="47"/>
      <c r="V56" s="47"/>
      <c r="W56" s="47"/>
      <c r="X56" s="47"/>
      <c r="Y56" s="47"/>
      <c r="Z56" s="47"/>
    </row>
    <row r="57" spans="1:26" ht="12.75" customHeight="1">
      <c r="A57" s="322"/>
      <c r="B57" s="378" t="s">
        <v>326</v>
      </c>
      <c r="C57" s="368"/>
      <c r="D57" s="368"/>
      <c r="E57" s="368"/>
      <c r="F57" s="370"/>
      <c r="G57" s="411">
        <f>SUM(G55:G56)</f>
        <v>10460</v>
      </c>
      <c r="H57" s="368">
        <f>C4-G57</f>
        <v>1040</v>
      </c>
      <c r="I57" s="47"/>
      <c r="J57" s="47"/>
      <c r="K57" s="47"/>
      <c r="L57" s="47"/>
      <c r="M57" s="47"/>
      <c r="N57" s="47"/>
      <c r="O57" s="47"/>
      <c r="P57" s="47"/>
      <c r="Q57" s="47"/>
      <c r="R57" s="47"/>
      <c r="S57" s="47"/>
      <c r="T57" s="47"/>
      <c r="U57" s="47"/>
      <c r="V57" s="47"/>
      <c r="W57" s="47"/>
      <c r="X57" s="47"/>
      <c r="Y57" s="47"/>
      <c r="Z57" s="47"/>
    </row>
    <row r="58" spans="1:26" ht="12.75" customHeight="1">
      <c r="A58" s="357"/>
      <c r="B58" s="329"/>
      <c r="C58" s="329"/>
      <c r="D58" s="329"/>
      <c r="E58" s="329"/>
      <c r="F58" s="47"/>
      <c r="G58" s="390"/>
      <c r="H58" s="329"/>
      <c r="I58" s="47"/>
      <c r="J58" s="47"/>
      <c r="K58" s="47"/>
      <c r="L58" s="47"/>
      <c r="M58" s="47"/>
      <c r="N58" s="47"/>
      <c r="O58" s="47"/>
      <c r="P58" s="47"/>
      <c r="Q58" s="47"/>
      <c r="R58" s="47"/>
      <c r="S58" s="47"/>
      <c r="T58" s="47"/>
      <c r="U58" s="47"/>
      <c r="V58" s="47"/>
      <c r="W58" s="47"/>
      <c r="X58" s="47"/>
      <c r="Y58" s="47"/>
      <c r="Z58" s="47"/>
    </row>
    <row r="59" spans="1:26" ht="12.75" customHeight="1">
      <c r="A59" s="357"/>
      <c r="B59" s="329"/>
      <c r="C59" s="329"/>
      <c r="D59" s="329"/>
      <c r="E59" s="329"/>
      <c r="F59" s="47"/>
      <c r="G59" s="47"/>
      <c r="H59" s="47"/>
      <c r="I59" s="47"/>
      <c r="J59" s="47"/>
      <c r="K59" s="47"/>
      <c r="L59" s="47"/>
      <c r="M59" s="47"/>
      <c r="N59" s="47"/>
      <c r="O59" s="47"/>
      <c r="P59" s="47"/>
      <c r="Q59" s="47"/>
      <c r="R59" s="47"/>
      <c r="S59" s="47"/>
      <c r="T59" s="47"/>
      <c r="U59" s="47"/>
      <c r="V59" s="47"/>
      <c r="W59" s="47"/>
      <c r="X59" s="47"/>
      <c r="Y59" s="47"/>
      <c r="Z59" s="47"/>
    </row>
    <row r="60" spans="1:26" ht="12.75" customHeight="1">
      <c r="A60" s="357"/>
      <c r="B60" s="329"/>
      <c r="C60" s="329"/>
      <c r="D60" s="329"/>
      <c r="E60" s="329"/>
      <c r="F60" s="47"/>
      <c r="G60" s="47"/>
      <c r="H60" s="47"/>
      <c r="I60" s="47"/>
      <c r="J60" s="47"/>
      <c r="K60" s="47"/>
      <c r="L60" s="47"/>
      <c r="M60" s="47"/>
      <c r="N60" s="47"/>
      <c r="O60" s="47"/>
      <c r="P60" s="47"/>
      <c r="Q60" s="47"/>
      <c r="R60" s="47"/>
      <c r="S60" s="47"/>
      <c r="T60" s="47"/>
      <c r="U60" s="47"/>
      <c r="V60" s="47"/>
      <c r="W60" s="47"/>
      <c r="X60" s="47"/>
      <c r="Y60" s="47"/>
      <c r="Z60" s="47"/>
    </row>
    <row r="61" spans="1:26" ht="12.75" customHeight="1">
      <c r="A61" s="357"/>
      <c r="B61" s="329"/>
      <c r="C61" s="329"/>
      <c r="D61" s="329"/>
      <c r="E61" s="329"/>
      <c r="F61" s="47"/>
      <c r="G61" s="47"/>
      <c r="H61" s="47"/>
      <c r="I61" s="47"/>
      <c r="J61" s="47"/>
      <c r="K61" s="47"/>
      <c r="L61" s="47"/>
      <c r="M61" s="47"/>
      <c r="N61" s="47"/>
      <c r="O61" s="47"/>
      <c r="P61" s="47"/>
      <c r="Q61" s="47"/>
      <c r="R61" s="47"/>
      <c r="S61" s="47"/>
      <c r="T61" s="47"/>
      <c r="U61" s="47"/>
      <c r="V61" s="47"/>
      <c r="W61" s="47"/>
      <c r="X61" s="47"/>
      <c r="Y61" s="47"/>
      <c r="Z61" s="47"/>
    </row>
    <row r="62" spans="1:26" ht="12.75" customHeight="1">
      <c r="A62" s="357"/>
      <c r="B62" s="329"/>
      <c r="C62" s="329"/>
      <c r="D62" s="329"/>
      <c r="E62" s="329"/>
      <c r="F62" s="47"/>
      <c r="G62" s="47"/>
      <c r="H62" s="47"/>
      <c r="I62" s="47"/>
      <c r="J62" s="47"/>
      <c r="K62" s="47"/>
      <c r="L62" s="47"/>
      <c r="M62" s="47"/>
      <c r="N62" s="47"/>
      <c r="O62" s="47"/>
      <c r="P62" s="47"/>
      <c r="Q62" s="47"/>
      <c r="R62" s="47"/>
      <c r="S62" s="47"/>
      <c r="T62" s="47"/>
      <c r="U62" s="47"/>
      <c r="V62" s="47"/>
      <c r="W62" s="47"/>
      <c r="X62" s="47"/>
      <c r="Y62" s="47"/>
      <c r="Z62" s="47"/>
    </row>
    <row r="63" spans="1:26" ht="12.75" customHeight="1">
      <c r="A63" s="357"/>
      <c r="B63" s="329"/>
      <c r="C63" s="329"/>
      <c r="D63" s="329"/>
      <c r="E63" s="329"/>
      <c r="F63" s="47"/>
      <c r="G63" s="47"/>
      <c r="H63" s="47"/>
      <c r="I63" s="47"/>
      <c r="J63" s="47"/>
      <c r="K63" s="47"/>
      <c r="L63" s="47"/>
      <c r="M63" s="47"/>
      <c r="N63" s="47"/>
      <c r="O63" s="47"/>
      <c r="P63" s="47"/>
      <c r="Q63" s="47"/>
      <c r="R63" s="47"/>
      <c r="S63" s="47"/>
      <c r="T63" s="47"/>
      <c r="U63" s="47"/>
      <c r="V63" s="47"/>
      <c r="W63" s="47"/>
      <c r="X63" s="47"/>
      <c r="Y63" s="47"/>
      <c r="Z63" s="47"/>
    </row>
    <row r="64" spans="1:26" ht="12.75" customHeight="1">
      <c r="A64" s="357"/>
      <c r="B64" s="329"/>
      <c r="C64" s="329"/>
      <c r="D64" s="329"/>
      <c r="E64" s="329"/>
      <c r="F64" s="47"/>
      <c r="G64" s="47"/>
      <c r="H64" s="47"/>
      <c r="I64" s="47"/>
      <c r="J64" s="47"/>
      <c r="K64" s="47"/>
      <c r="L64" s="47"/>
      <c r="M64" s="47"/>
      <c r="N64" s="47"/>
      <c r="O64" s="47"/>
      <c r="P64" s="47"/>
      <c r="Q64" s="47"/>
      <c r="R64" s="47"/>
      <c r="S64" s="47"/>
      <c r="T64" s="47"/>
      <c r="U64" s="47"/>
      <c r="V64" s="47"/>
      <c r="W64" s="47"/>
      <c r="X64" s="47"/>
      <c r="Y64" s="47"/>
      <c r="Z64" s="47"/>
    </row>
    <row r="65" spans="1:26" ht="12.75" customHeight="1">
      <c r="A65" s="357"/>
      <c r="B65" s="329"/>
      <c r="C65" s="329"/>
      <c r="D65" s="329"/>
      <c r="E65" s="329"/>
      <c r="F65" s="47"/>
      <c r="G65" s="47"/>
      <c r="H65" s="47"/>
      <c r="I65" s="47"/>
      <c r="J65" s="47"/>
      <c r="K65" s="47"/>
      <c r="L65" s="47"/>
      <c r="M65" s="47"/>
      <c r="N65" s="47"/>
      <c r="O65" s="47"/>
      <c r="P65" s="47"/>
      <c r="Q65" s="47"/>
      <c r="R65" s="47"/>
      <c r="S65" s="47"/>
      <c r="T65" s="47"/>
      <c r="U65" s="47"/>
      <c r="V65" s="47"/>
      <c r="W65" s="47"/>
      <c r="X65" s="47"/>
      <c r="Y65" s="47"/>
      <c r="Z65" s="47"/>
    </row>
    <row r="66" spans="1:26" ht="12.75" customHeight="1">
      <c r="A66" s="357"/>
      <c r="B66" s="329"/>
      <c r="C66" s="329"/>
      <c r="D66" s="329"/>
      <c r="E66" s="329"/>
      <c r="F66" s="47"/>
      <c r="G66" s="47"/>
      <c r="H66" s="47"/>
      <c r="I66" s="47"/>
      <c r="J66" s="47"/>
      <c r="K66" s="47"/>
      <c r="L66" s="47"/>
      <c r="M66" s="47"/>
      <c r="N66" s="47"/>
      <c r="O66" s="47"/>
      <c r="P66" s="47"/>
      <c r="Q66" s="47"/>
      <c r="R66" s="47"/>
      <c r="S66" s="47"/>
      <c r="T66" s="47"/>
      <c r="U66" s="47"/>
      <c r="V66" s="47"/>
      <c r="W66" s="47"/>
      <c r="X66" s="47"/>
      <c r="Y66" s="47"/>
      <c r="Z66" s="47"/>
    </row>
    <row r="67" spans="1:26" ht="12.75" customHeight="1">
      <c r="A67" s="357"/>
      <c r="B67" s="329"/>
      <c r="C67" s="329"/>
      <c r="D67" s="329"/>
      <c r="E67" s="329"/>
      <c r="F67" s="47"/>
      <c r="G67" s="47"/>
      <c r="H67" s="47"/>
      <c r="I67" s="47"/>
      <c r="J67" s="47"/>
      <c r="K67" s="47"/>
      <c r="L67" s="47"/>
      <c r="M67" s="47"/>
      <c r="N67" s="47"/>
      <c r="O67" s="47"/>
      <c r="P67" s="47"/>
      <c r="Q67" s="47"/>
      <c r="R67" s="47"/>
      <c r="S67" s="47"/>
      <c r="T67" s="47"/>
      <c r="U67" s="47"/>
      <c r="V67" s="47"/>
      <c r="W67" s="47"/>
      <c r="X67" s="47"/>
      <c r="Y67" s="47"/>
      <c r="Z67" s="47"/>
    </row>
    <row r="68" spans="1:26" ht="12.75" customHeight="1">
      <c r="A68" s="357"/>
      <c r="B68" s="329"/>
      <c r="C68" s="329"/>
      <c r="D68" s="329"/>
      <c r="E68" s="329"/>
      <c r="F68" s="47"/>
      <c r="G68" s="47"/>
      <c r="H68" s="47"/>
      <c r="I68" s="47"/>
      <c r="J68" s="47"/>
      <c r="K68" s="47"/>
      <c r="L68" s="47"/>
      <c r="M68" s="47"/>
      <c r="N68" s="47"/>
      <c r="O68" s="47"/>
      <c r="P68" s="47"/>
      <c r="Q68" s="47"/>
      <c r="R68" s="47"/>
      <c r="S68" s="47"/>
      <c r="T68" s="47"/>
      <c r="U68" s="47"/>
      <c r="V68" s="47"/>
      <c r="W68" s="47"/>
      <c r="X68" s="47"/>
      <c r="Y68" s="47"/>
      <c r="Z68" s="47"/>
    </row>
    <row r="69" spans="1:26" ht="12.75" customHeight="1">
      <c r="A69" s="357"/>
      <c r="B69" s="329"/>
      <c r="C69" s="329"/>
      <c r="D69" s="329"/>
      <c r="E69" s="329"/>
      <c r="F69" s="47"/>
      <c r="G69" s="47"/>
      <c r="H69" s="47"/>
      <c r="I69" s="47"/>
      <c r="J69" s="47"/>
      <c r="K69" s="47"/>
      <c r="L69" s="47"/>
      <c r="M69" s="47"/>
      <c r="N69" s="47"/>
      <c r="O69" s="47"/>
      <c r="P69" s="47"/>
      <c r="Q69" s="47"/>
      <c r="R69" s="47"/>
      <c r="S69" s="47"/>
      <c r="T69" s="47"/>
      <c r="U69" s="47"/>
      <c r="V69" s="47"/>
      <c r="W69" s="47"/>
      <c r="X69" s="47"/>
      <c r="Y69" s="47"/>
      <c r="Z69" s="47"/>
    </row>
    <row r="70" spans="1:26" ht="12.75" customHeight="1">
      <c r="A70" s="357"/>
      <c r="B70" s="329"/>
      <c r="C70" s="329"/>
      <c r="D70" s="329"/>
      <c r="E70" s="329"/>
      <c r="F70" s="47"/>
      <c r="G70" s="47"/>
      <c r="H70" s="47"/>
      <c r="I70" s="47"/>
      <c r="J70" s="47"/>
      <c r="K70" s="47"/>
      <c r="L70" s="47"/>
      <c r="M70" s="47"/>
      <c r="N70" s="47"/>
      <c r="O70" s="47"/>
      <c r="P70" s="47"/>
      <c r="Q70" s="47"/>
      <c r="R70" s="47"/>
      <c r="S70" s="47"/>
      <c r="T70" s="47"/>
      <c r="U70" s="47"/>
      <c r="V70" s="47"/>
      <c r="W70" s="47"/>
      <c r="X70" s="47"/>
      <c r="Y70" s="47"/>
      <c r="Z70" s="47"/>
    </row>
    <row r="71" spans="1:26" ht="12.75" customHeight="1">
      <c r="A71" s="357"/>
      <c r="B71" s="329"/>
      <c r="C71" s="329"/>
      <c r="D71" s="329"/>
      <c r="E71" s="329"/>
      <c r="F71" s="47"/>
      <c r="G71" s="47"/>
      <c r="H71" s="47"/>
      <c r="I71" s="47"/>
      <c r="J71" s="47"/>
      <c r="K71" s="47"/>
      <c r="L71" s="47"/>
      <c r="M71" s="47"/>
      <c r="N71" s="47"/>
      <c r="O71" s="47"/>
      <c r="P71" s="47"/>
      <c r="Q71" s="47"/>
      <c r="R71" s="47"/>
      <c r="S71" s="47"/>
      <c r="T71" s="47"/>
      <c r="U71" s="47"/>
      <c r="V71" s="47"/>
      <c r="W71" s="47"/>
      <c r="X71" s="47"/>
      <c r="Y71" s="47"/>
      <c r="Z71" s="47"/>
    </row>
    <row r="72" spans="1:26" ht="12.75" customHeight="1">
      <c r="A72" s="47"/>
      <c r="B72" s="329"/>
      <c r="C72" s="329"/>
      <c r="D72" s="329"/>
      <c r="E72" s="329"/>
      <c r="F72" s="47"/>
      <c r="G72" s="47"/>
      <c r="H72" s="47"/>
      <c r="I72" s="47"/>
      <c r="J72" s="47"/>
      <c r="K72" s="47"/>
      <c r="L72" s="47"/>
      <c r="M72" s="47"/>
      <c r="N72" s="47"/>
      <c r="O72" s="47"/>
      <c r="P72" s="47"/>
      <c r="Q72" s="47"/>
      <c r="R72" s="47"/>
      <c r="S72" s="47"/>
      <c r="T72" s="47"/>
      <c r="U72" s="47"/>
      <c r="V72" s="47"/>
      <c r="W72" s="47"/>
      <c r="X72" s="47"/>
      <c r="Y72" s="47"/>
      <c r="Z72" s="47"/>
    </row>
    <row r="73" spans="1:26" ht="12.75" customHeight="1">
      <c r="A73" s="47"/>
      <c r="B73" s="329"/>
      <c r="C73" s="329"/>
      <c r="D73" s="329"/>
      <c r="E73" s="329"/>
      <c r="F73" s="47"/>
      <c r="G73" s="47"/>
      <c r="H73" s="47"/>
      <c r="I73" s="47"/>
      <c r="J73" s="47"/>
      <c r="K73" s="47"/>
      <c r="L73" s="47"/>
      <c r="M73" s="47"/>
      <c r="N73" s="47"/>
      <c r="O73" s="47"/>
      <c r="P73" s="47"/>
      <c r="Q73" s="47"/>
      <c r="R73" s="47"/>
      <c r="S73" s="47"/>
      <c r="T73" s="47"/>
      <c r="U73" s="47"/>
      <c r="V73" s="47"/>
      <c r="W73" s="47"/>
      <c r="X73" s="47"/>
      <c r="Y73" s="47"/>
      <c r="Z73" s="47"/>
    </row>
    <row r="74" spans="1:26" ht="12.75" customHeight="1">
      <c r="A74" s="47"/>
      <c r="B74" s="329"/>
      <c r="C74" s="329"/>
      <c r="D74" s="329"/>
      <c r="E74" s="329"/>
      <c r="F74" s="47"/>
      <c r="G74" s="47"/>
      <c r="H74" s="47"/>
      <c r="I74" s="47"/>
      <c r="J74" s="47"/>
      <c r="K74" s="47"/>
      <c r="L74" s="47"/>
      <c r="M74" s="47"/>
      <c r="N74" s="47"/>
      <c r="O74" s="47"/>
      <c r="P74" s="47"/>
      <c r="Q74" s="47"/>
      <c r="R74" s="47"/>
      <c r="S74" s="47"/>
      <c r="T74" s="47"/>
      <c r="U74" s="47"/>
      <c r="V74" s="47"/>
      <c r="W74" s="47"/>
      <c r="X74" s="47"/>
      <c r="Y74" s="47"/>
      <c r="Z74" s="47"/>
    </row>
    <row r="75" spans="1:26" ht="12.75" customHeight="1">
      <c r="A75" s="47"/>
      <c r="B75" s="329"/>
      <c r="C75" s="329"/>
      <c r="D75" s="329"/>
      <c r="E75" s="329"/>
      <c r="F75" s="47"/>
      <c r="G75" s="47"/>
      <c r="H75" s="47"/>
      <c r="I75" s="47"/>
      <c r="J75" s="47"/>
      <c r="K75" s="47"/>
      <c r="L75" s="47"/>
      <c r="M75" s="47"/>
      <c r="N75" s="47"/>
      <c r="O75" s="47"/>
      <c r="P75" s="47"/>
      <c r="Q75" s="47"/>
      <c r="R75" s="47"/>
      <c r="S75" s="47"/>
      <c r="T75" s="47"/>
      <c r="U75" s="47"/>
      <c r="V75" s="47"/>
      <c r="W75" s="47"/>
      <c r="X75" s="47"/>
      <c r="Y75" s="47"/>
      <c r="Z75" s="47"/>
    </row>
    <row r="76" spans="1:26" ht="12.75" customHeight="1">
      <c r="A76" s="47"/>
      <c r="B76" s="329"/>
      <c r="C76" s="329"/>
      <c r="D76" s="329"/>
      <c r="E76" s="329"/>
      <c r="F76" s="47"/>
      <c r="G76" s="47"/>
      <c r="H76" s="47"/>
      <c r="I76" s="47"/>
      <c r="J76" s="47"/>
      <c r="K76" s="47"/>
      <c r="L76" s="47"/>
      <c r="M76" s="47"/>
      <c r="N76" s="47"/>
      <c r="O76" s="47"/>
      <c r="P76" s="47"/>
      <c r="Q76" s="47"/>
      <c r="R76" s="47"/>
      <c r="S76" s="47"/>
      <c r="T76" s="47"/>
      <c r="U76" s="47"/>
      <c r="V76" s="47"/>
      <c r="W76" s="47"/>
      <c r="X76" s="47"/>
      <c r="Y76" s="47"/>
      <c r="Z76" s="47"/>
    </row>
    <row r="77" spans="1:26" ht="12.75" customHeight="1">
      <c r="A77" s="47"/>
      <c r="B77" s="329"/>
      <c r="C77" s="329"/>
      <c r="D77" s="329"/>
      <c r="E77" s="329"/>
      <c r="F77" s="47"/>
      <c r="G77" s="47"/>
      <c r="H77" s="47"/>
      <c r="I77" s="47"/>
      <c r="J77" s="47"/>
      <c r="K77" s="47"/>
      <c r="L77" s="47"/>
      <c r="M77" s="47"/>
      <c r="N77" s="47"/>
      <c r="O77" s="47"/>
      <c r="P77" s="47"/>
      <c r="Q77" s="47"/>
      <c r="R77" s="47"/>
      <c r="S77" s="47"/>
      <c r="T77" s="47"/>
      <c r="U77" s="47"/>
      <c r="V77" s="47"/>
      <c r="W77" s="47"/>
      <c r="X77" s="47"/>
      <c r="Y77" s="47"/>
      <c r="Z77" s="47"/>
    </row>
    <row r="78" spans="1:26" ht="12.75" customHeight="1">
      <c r="A78" s="47"/>
      <c r="B78" s="329"/>
      <c r="C78" s="329"/>
      <c r="D78" s="329"/>
      <c r="E78" s="329"/>
      <c r="F78" s="47"/>
      <c r="G78" s="47"/>
      <c r="H78" s="47"/>
      <c r="I78" s="47"/>
      <c r="J78" s="47"/>
      <c r="K78" s="47"/>
      <c r="L78" s="47"/>
      <c r="M78" s="47"/>
      <c r="N78" s="47"/>
      <c r="O78" s="47"/>
      <c r="P78" s="47"/>
      <c r="Q78" s="47"/>
      <c r="R78" s="47"/>
      <c r="S78" s="47"/>
      <c r="T78" s="47"/>
      <c r="U78" s="47"/>
      <c r="V78" s="47"/>
      <c r="W78" s="47"/>
      <c r="X78" s="47"/>
      <c r="Y78" s="47"/>
      <c r="Z78" s="47"/>
    </row>
    <row r="79" spans="1:26" ht="12.75" customHeight="1">
      <c r="A79" s="47"/>
      <c r="B79" s="329"/>
      <c r="C79" s="329"/>
      <c r="D79" s="329"/>
      <c r="E79" s="329"/>
      <c r="F79" s="47"/>
      <c r="G79" s="47"/>
      <c r="H79" s="47"/>
      <c r="I79" s="47"/>
      <c r="J79" s="47"/>
      <c r="K79" s="47"/>
      <c r="L79" s="47"/>
      <c r="M79" s="47"/>
      <c r="N79" s="47"/>
      <c r="O79" s="47"/>
      <c r="P79" s="47"/>
      <c r="Q79" s="47"/>
      <c r="R79" s="47"/>
      <c r="S79" s="47"/>
      <c r="T79" s="47"/>
      <c r="U79" s="47"/>
      <c r="V79" s="47"/>
      <c r="W79" s="47"/>
      <c r="X79" s="47"/>
      <c r="Y79" s="47"/>
      <c r="Z79" s="47"/>
    </row>
    <row r="80" spans="1:26" ht="12.75" customHeight="1">
      <c r="A80" s="47"/>
      <c r="B80" s="329"/>
      <c r="C80" s="329"/>
      <c r="D80" s="329"/>
      <c r="E80" s="329"/>
      <c r="F80" s="47"/>
      <c r="G80" s="47"/>
      <c r="H80" s="47"/>
      <c r="I80" s="47"/>
      <c r="J80" s="47"/>
      <c r="K80" s="47"/>
      <c r="L80" s="47"/>
      <c r="M80" s="47"/>
      <c r="N80" s="47"/>
      <c r="O80" s="47"/>
      <c r="P80" s="47"/>
      <c r="Q80" s="47"/>
      <c r="R80" s="47"/>
      <c r="S80" s="47"/>
      <c r="T80" s="47"/>
      <c r="U80" s="47"/>
      <c r="V80" s="47"/>
      <c r="W80" s="47"/>
      <c r="X80" s="47"/>
      <c r="Y80" s="47"/>
      <c r="Z80" s="47"/>
    </row>
    <row r="81" spans="1:26" ht="12.75" customHeight="1">
      <c r="A81" s="47"/>
      <c r="B81" s="329"/>
      <c r="C81" s="329"/>
      <c r="D81" s="329"/>
      <c r="E81" s="329"/>
      <c r="F81" s="47"/>
      <c r="G81" s="47"/>
      <c r="H81" s="47"/>
      <c r="I81" s="47"/>
      <c r="J81" s="47"/>
      <c r="K81" s="47"/>
      <c r="L81" s="47"/>
      <c r="M81" s="47"/>
      <c r="N81" s="47"/>
      <c r="O81" s="47"/>
      <c r="P81" s="47"/>
      <c r="Q81" s="47"/>
      <c r="R81" s="47"/>
      <c r="S81" s="47"/>
      <c r="T81" s="47"/>
      <c r="U81" s="47"/>
      <c r="V81" s="47"/>
      <c r="W81" s="47"/>
      <c r="X81" s="47"/>
      <c r="Y81" s="47"/>
      <c r="Z81" s="47"/>
    </row>
    <row r="82" spans="1:26" ht="12.75" customHeight="1">
      <c r="A82" s="47"/>
      <c r="B82" s="329"/>
      <c r="C82" s="329"/>
      <c r="D82" s="329"/>
      <c r="E82" s="329"/>
      <c r="F82" s="47"/>
      <c r="G82" s="47"/>
      <c r="H82" s="47"/>
      <c r="I82" s="47"/>
      <c r="J82" s="47"/>
      <c r="K82" s="47"/>
      <c r="L82" s="47"/>
      <c r="M82" s="47"/>
      <c r="N82" s="47"/>
      <c r="O82" s="47"/>
      <c r="P82" s="47"/>
      <c r="Q82" s="47"/>
      <c r="R82" s="47"/>
      <c r="S82" s="47"/>
      <c r="T82" s="47"/>
      <c r="U82" s="47"/>
      <c r="V82" s="47"/>
      <c r="W82" s="47"/>
      <c r="X82" s="47"/>
      <c r="Y82" s="47"/>
      <c r="Z82" s="47"/>
    </row>
    <row r="83" spans="1:26" ht="12.75" customHeight="1">
      <c r="A83" s="47"/>
      <c r="B83" s="329"/>
      <c r="C83" s="329"/>
      <c r="D83" s="329"/>
      <c r="E83" s="329"/>
      <c r="F83" s="47"/>
      <c r="G83" s="47"/>
      <c r="H83" s="47"/>
      <c r="I83" s="47"/>
      <c r="J83" s="47"/>
      <c r="K83" s="47"/>
      <c r="L83" s="47"/>
      <c r="M83" s="47"/>
      <c r="N83" s="47"/>
      <c r="O83" s="47"/>
      <c r="P83" s="47"/>
      <c r="Q83" s="47"/>
      <c r="R83" s="47"/>
      <c r="S83" s="47"/>
      <c r="T83" s="47"/>
      <c r="U83" s="47"/>
      <c r="V83" s="47"/>
      <c r="W83" s="47"/>
      <c r="X83" s="47"/>
      <c r="Y83" s="47"/>
      <c r="Z83" s="47"/>
    </row>
    <row r="84" spans="1:26" ht="12.75" customHeight="1">
      <c r="A84" s="47"/>
      <c r="B84" s="329"/>
      <c r="C84" s="329"/>
      <c r="D84" s="329"/>
      <c r="E84" s="329"/>
      <c r="F84" s="47"/>
      <c r="G84" s="47"/>
      <c r="H84" s="47"/>
      <c r="I84" s="47"/>
      <c r="J84" s="47"/>
      <c r="K84" s="47"/>
      <c r="L84" s="47"/>
      <c r="M84" s="47"/>
      <c r="N84" s="47"/>
      <c r="O84" s="47"/>
      <c r="P84" s="47"/>
      <c r="Q84" s="47"/>
      <c r="R84" s="47"/>
      <c r="S84" s="47"/>
      <c r="T84" s="47"/>
      <c r="U84" s="47"/>
      <c r="V84" s="47"/>
      <c r="W84" s="47"/>
      <c r="X84" s="47"/>
      <c r="Y84" s="47"/>
      <c r="Z84" s="47"/>
    </row>
    <row r="85" spans="1:26" ht="12.75" customHeight="1">
      <c r="A85" s="47"/>
      <c r="B85" s="329"/>
      <c r="C85" s="329"/>
      <c r="D85" s="329"/>
      <c r="E85" s="329"/>
      <c r="F85" s="47"/>
      <c r="G85" s="47"/>
      <c r="H85" s="47"/>
      <c r="I85" s="47"/>
      <c r="J85" s="47"/>
      <c r="K85" s="47"/>
      <c r="L85" s="47"/>
      <c r="M85" s="47"/>
      <c r="N85" s="47"/>
      <c r="O85" s="47"/>
      <c r="P85" s="47"/>
      <c r="Q85" s="47"/>
      <c r="R85" s="47"/>
      <c r="S85" s="47"/>
      <c r="T85" s="47"/>
      <c r="U85" s="47"/>
      <c r="V85" s="47"/>
      <c r="W85" s="47"/>
      <c r="X85" s="47"/>
      <c r="Y85" s="47"/>
      <c r="Z85" s="47"/>
    </row>
    <row r="86" spans="1:26" ht="12.75" customHeight="1">
      <c r="A86" s="47"/>
      <c r="B86" s="329"/>
      <c r="C86" s="329"/>
      <c r="D86" s="329"/>
      <c r="E86" s="329"/>
      <c r="F86" s="47"/>
      <c r="G86" s="47"/>
      <c r="H86" s="47"/>
      <c r="I86" s="47"/>
      <c r="J86" s="47"/>
      <c r="K86" s="47"/>
      <c r="L86" s="47"/>
      <c r="M86" s="47"/>
      <c r="N86" s="47"/>
      <c r="O86" s="47"/>
      <c r="P86" s="47"/>
      <c r="Q86" s="47"/>
      <c r="R86" s="47"/>
      <c r="S86" s="47"/>
      <c r="T86" s="47"/>
      <c r="U86" s="47"/>
      <c r="V86" s="47"/>
      <c r="W86" s="47"/>
      <c r="X86" s="47"/>
      <c r="Y86" s="47"/>
      <c r="Z86" s="47"/>
    </row>
    <row r="87" spans="1:26" ht="12.75" customHeight="1">
      <c r="A87" s="47"/>
      <c r="B87" s="329"/>
      <c r="C87" s="329"/>
      <c r="D87" s="329"/>
      <c r="E87" s="329"/>
      <c r="F87" s="47"/>
      <c r="G87" s="47"/>
      <c r="H87" s="47"/>
      <c r="I87" s="47"/>
      <c r="J87" s="47"/>
      <c r="K87" s="47"/>
      <c r="L87" s="47"/>
      <c r="M87" s="47"/>
      <c r="N87" s="47"/>
      <c r="O87" s="47"/>
      <c r="P87" s="47"/>
      <c r="Q87" s="47"/>
      <c r="R87" s="47"/>
      <c r="S87" s="47"/>
      <c r="T87" s="47"/>
      <c r="U87" s="47"/>
      <c r="V87" s="47"/>
      <c r="W87" s="47"/>
      <c r="X87" s="47"/>
      <c r="Y87" s="47"/>
      <c r="Z87" s="47"/>
    </row>
    <row r="88" spans="1:26" ht="12.75" customHeight="1">
      <c r="A88" s="47"/>
      <c r="B88" s="329"/>
      <c r="C88" s="329"/>
      <c r="D88" s="329"/>
      <c r="E88" s="329"/>
      <c r="F88" s="47"/>
      <c r="G88" s="47"/>
      <c r="H88" s="47"/>
      <c r="I88" s="47"/>
      <c r="J88" s="47"/>
      <c r="K88" s="47"/>
      <c r="L88" s="47"/>
      <c r="M88" s="47"/>
      <c r="N88" s="47"/>
      <c r="O88" s="47"/>
      <c r="P88" s="47"/>
      <c r="Q88" s="47"/>
      <c r="R88" s="47"/>
      <c r="S88" s="47"/>
      <c r="T88" s="47"/>
      <c r="U88" s="47"/>
      <c r="V88" s="47"/>
      <c r="W88" s="47"/>
      <c r="X88" s="47"/>
      <c r="Y88" s="47"/>
      <c r="Z88" s="47"/>
    </row>
    <row r="89" spans="1:26" ht="12.75" customHeight="1">
      <c r="A89" s="47"/>
      <c r="B89" s="329"/>
      <c r="C89" s="329"/>
      <c r="D89" s="329"/>
      <c r="E89" s="329"/>
      <c r="F89" s="47"/>
      <c r="G89" s="47"/>
      <c r="H89" s="47"/>
      <c r="I89" s="47"/>
      <c r="J89" s="47"/>
      <c r="K89" s="47"/>
      <c r="L89" s="47"/>
      <c r="M89" s="47"/>
      <c r="N89" s="47"/>
      <c r="O89" s="47"/>
      <c r="P89" s="47"/>
      <c r="Q89" s="47"/>
      <c r="R89" s="47"/>
      <c r="S89" s="47"/>
      <c r="T89" s="47"/>
      <c r="U89" s="47"/>
      <c r="V89" s="47"/>
      <c r="W89" s="47"/>
      <c r="X89" s="47"/>
      <c r="Y89" s="47"/>
      <c r="Z89" s="47"/>
    </row>
    <row r="90" spans="1:26" ht="12.75" customHeight="1">
      <c r="A90" s="47"/>
      <c r="B90" s="329"/>
      <c r="C90" s="329"/>
      <c r="D90" s="329"/>
      <c r="E90" s="329"/>
      <c r="F90" s="47"/>
      <c r="G90" s="47"/>
      <c r="H90" s="47"/>
      <c r="I90" s="47"/>
      <c r="J90" s="47"/>
      <c r="K90" s="47"/>
      <c r="L90" s="47"/>
      <c r="M90" s="47"/>
      <c r="N90" s="47"/>
      <c r="O90" s="47"/>
      <c r="P90" s="47"/>
      <c r="Q90" s="47"/>
      <c r="R90" s="47"/>
      <c r="S90" s="47"/>
      <c r="T90" s="47"/>
      <c r="U90" s="47"/>
      <c r="V90" s="47"/>
      <c r="W90" s="47"/>
      <c r="X90" s="47"/>
      <c r="Y90" s="47"/>
      <c r="Z90" s="47"/>
    </row>
    <row r="91" spans="1:26" ht="12.75" customHeight="1">
      <c r="A91" s="47"/>
      <c r="B91" s="329"/>
      <c r="C91" s="329"/>
      <c r="D91" s="329"/>
      <c r="E91" s="329"/>
      <c r="F91" s="47"/>
      <c r="G91" s="47"/>
      <c r="H91" s="47"/>
      <c r="I91" s="47"/>
      <c r="J91" s="47"/>
      <c r="K91" s="47"/>
      <c r="L91" s="47"/>
      <c r="M91" s="47"/>
      <c r="N91" s="47"/>
      <c r="O91" s="47"/>
      <c r="P91" s="47"/>
      <c r="Q91" s="47"/>
      <c r="R91" s="47"/>
      <c r="S91" s="47"/>
      <c r="T91" s="47"/>
      <c r="U91" s="47"/>
      <c r="V91" s="47"/>
      <c r="W91" s="47"/>
      <c r="X91" s="47"/>
      <c r="Y91" s="47"/>
      <c r="Z91" s="47"/>
    </row>
    <row r="92" spans="1:26" ht="12.75" customHeight="1">
      <c r="A92" s="47"/>
      <c r="B92" s="329"/>
      <c r="C92" s="329"/>
      <c r="D92" s="329"/>
      <c r="E92" s="329"/>
      <c r="F92" s="47"/>
      <c r="G92" s="47"/>
      <c r="H92" s="47"/>
      <c r="I92" s="47"/>
      <c r="J92" s="47"/>
      <c r="K92" s="47"/>
      <c r="L92" s="47"/>
      <c r="M92" s="47"/>
      <c r="N92" s="47"/>
      <c r="O92" s="47"/>
      <c r="P92" s="47"/>
      <c r="Q92" s="47"/>
      <c r="R92" s="47"/>
      <c r="S92" s="47"/>
      <c r="T92" s="47"/>
      <c r="U92" s="47"/>
      <c r="V92" s="47"/>
      <c r="W92" s="47"/>
      <c r="X92" s="47"/>
      <c r="Y92" s="47"/>
      <c r="Z92" s="47"/>
    </row>
    <row r="93" spans="1:26" ht="12.7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2.7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2.7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2.7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2.7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2.7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2.7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2.7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2.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2.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2.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2.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2.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2.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2.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2.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2.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2.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2.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2.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2.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2.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2.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2.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2.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2.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2.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2.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2.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2.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2.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2.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2.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2.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2.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2.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2.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2.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2.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2.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2.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2.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2.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2.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2.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2.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2.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2.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2.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2.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2.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2.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2.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2.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2.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2.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2.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2.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2.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2.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2.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2.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2.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2.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2.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2.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2.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2.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2.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2.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2.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2.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2.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2.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2.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2.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2.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2.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2.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2.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2.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2.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2.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2.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2.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2.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2.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2.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2.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2.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2.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2.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2.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2.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2.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2.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2.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2.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2.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2.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2.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2.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2.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2.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2.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2.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2.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2.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2.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2.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2.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2.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2.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2.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2.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2.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2.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2.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2.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2.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2.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2.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2.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2.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2.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2.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2.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2.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2.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2.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2.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2.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2.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2.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2.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2.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2.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2.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2.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2.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2.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2.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2.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2.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2.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2.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2.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2.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2.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2.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2.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2.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2.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2.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2.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2.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2.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2.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2.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2.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2.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2.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2.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2.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2.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2.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2.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2.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2.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2.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2.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2.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2.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2.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2.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2.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2.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2.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2.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2.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2.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2.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2.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2.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2.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2.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2.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2.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2.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2.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2.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2.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2.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2.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2.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2.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2.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2.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2.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2.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2.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2.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2.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2.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2.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2.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2.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2.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2.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2.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2.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2.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2.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2.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2.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2.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2.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2.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2.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2.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2.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2.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2.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2.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2.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2.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2.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2.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2.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2.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2.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2.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2.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2.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2.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2.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2.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2.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2.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2.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2.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2.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2.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2.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2.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2.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2.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2.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2.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2.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2.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2.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2.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2.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2.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2.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2.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2.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2.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2.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2.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2.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2.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2.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2.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2.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2.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2.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2.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2.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2.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2.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2.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2.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2.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2.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2.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2.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2.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2.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2.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2.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2.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2.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2.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2.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2.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2.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2.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2.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2.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2.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2.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2.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2.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2.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2.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2.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2.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2.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2.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2.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2.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2.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2.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2.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2.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2.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2.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2.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2.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2.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2.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2.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2.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2.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2.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2.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2.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2.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2.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2.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2.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2.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2.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2.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2.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2.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2.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2.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2.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2.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2.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2.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2.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2.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2.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2.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2.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2.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2.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2.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2.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2.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2.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2.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2.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2.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2.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2.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2.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2.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2.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2.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2.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2.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2.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2.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2.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2.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2.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2.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2.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2.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2.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2.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2.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2.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2.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2.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2.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2.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2.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2.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2.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2.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2.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2.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2.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2.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2.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2.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2.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2.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2.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2.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2.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2.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2.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2.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2.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2.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2.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2.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2.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2.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2.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2.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2.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2.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2.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2.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2.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2.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2.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2.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2.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2.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2.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2.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2.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2.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2.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2.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2.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2.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2.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2.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2.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2.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2.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2.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2.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2.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2.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2.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2.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2.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2.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2.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2.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2.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2.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2.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2.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2.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2.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2.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2.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2.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2.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2.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2.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2.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2.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2.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2.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2.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2.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2.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2.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2.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2.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2.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2.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2.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2.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2.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2.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2.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2.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2.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2.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2.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2.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2.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2.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2.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2.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2.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2.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2.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2.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2.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2.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2.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2.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2.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2.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2.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2.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2.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2.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2.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2.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2.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2.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2.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2.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2.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2.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2.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2.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2.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2.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2.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2.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2.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2.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2.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2.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2.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2.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2.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2.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2.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2.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2.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2.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2.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2.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2.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2.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2.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2.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2.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2.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2.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2.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2.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2.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2.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2.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2.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2.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2.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2.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2.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2.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2.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2.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2.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2.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2.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2.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2.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2.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2.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2.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2.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2.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2.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2.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2.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2.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2.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2.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2.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2.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2.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2.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2.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2.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2.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2.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2.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2.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2.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2.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2.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2.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2.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2.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2.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2.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2.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2.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2.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2.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2.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2.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2.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2.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2.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2.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2.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2.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2.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2.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2.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2.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2.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2.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2.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2.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2.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2.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2.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2.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2.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2.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2.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2.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2.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2.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2.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2.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2.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2.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2.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2.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2.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2.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2.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2.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2.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2.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2.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2.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2.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2.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2.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2.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2.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2.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2.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2.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2.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2.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2.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2.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2.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2.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2.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2.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2.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2.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2.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2.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2.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2.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2.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2.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2.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2.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2.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2.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2.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2.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2.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2.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2.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2.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2.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2.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2.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2.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2.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2.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2.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2.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2.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2.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2.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2.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2.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2.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2.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2.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2.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2.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2.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2.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2.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2.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2.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2.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2.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2.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2.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2.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2.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2.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2.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2.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2.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2.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2.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2.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2.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2.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2.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2.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2.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2.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2.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2.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2.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2.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2.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2.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2.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2.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2.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2.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2.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2.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2.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2.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2.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2.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2.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2.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2.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2.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2.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2.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2.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2.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2.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2.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2.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2.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2.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2.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2.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2.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2.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2.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2.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2.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2.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2.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2.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2.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2.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2.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2.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2.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2.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2.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2.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2.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2.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2.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2.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2.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2.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2.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2.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2.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2.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2.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2.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2.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2.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2.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2.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2.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2.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2.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2.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2.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2.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2.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2.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2.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2.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2.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2.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2.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2.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2.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2.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2.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2.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2.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2.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2.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2.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2.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2.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2.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2.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2.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2.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2.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2.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2.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2.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2.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2.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2.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2.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2.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2.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2.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2.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2.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2.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2.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2.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2.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2.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2.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2.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2.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2.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2.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2.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2.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2.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2.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2.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2.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2.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2.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2.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2.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2.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2.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2.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2.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2.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2.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2.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2.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2.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2.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2.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2.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2.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2.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2.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2.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2.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2.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2.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2.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2.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2.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2.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2.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2.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2.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2.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2.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2.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2.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2.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2.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2.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2.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2.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2.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2.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2.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2.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2.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2.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2.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2.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2.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2.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2.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2.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2.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2.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2.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2.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2.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2.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2.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2.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2.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2.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2.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2.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2.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2.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2.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2.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2.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2.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2.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2.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2.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2.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2.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2.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2.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2.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2.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2.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2.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2.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2.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2.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2.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2.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2.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2.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2.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2.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2.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2.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2.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2.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2.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2.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26" ht="12.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spans="1:26" ht="12.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spans="1:26" ht="12.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spans="1:26" ht="12.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spans="1:26" ht="12.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spans="1:26" ht="12.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spans="1:26" ht="12.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spans="1:26" ht="12.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row r="1001" spans="1:26" ht="12.75" customHeight="1">
      <c r="A1001" s="47"/>
      <c r="B1001" s="47"/>
      <c r="C1001" s="47"/>
      <c r="D1001" s="47"/>
      <c r="E1001" s="47"/>
      <c r="F1001" s="47"/>
      <c r="G1001" s="47"/>
      <c r="H1001" s="47"/>
      <c r="I1001" s="47"/>
      <c r="J1001" s="47"/>
      <c r="K1001" s="47"/>
      <c r="L1001" s="47"/>
      <c r="M1001" s="47"/>
      <c r="N1001" s="47"/>
      <c r="O1001" s="47"/>
      <c r="P1001" s="47"/>
      <c r="Q1001" s="47"/>
      <c r="R1001" s="47"/>
      <c r="S1001" s="47"/>
      <c r="T1001" s="47"/>
      <c r="U1001" s="47"/>
      <c r="V1001" s="47"/>
      <c r="W1001" s="47"/>
      <c r="X1001" s="47"/>
      <c r="Y1001" s="47"/>
      <c r="Z1001" s="47"/>
    </row>
    <row r="1002" spans="1:26" ht="12.75" customHeight="1">
      <c r="A1002" s="47"/>
      <c r="B1002" s="47"/>
      <c r="C1002" s="47"/>
      <c r="D1002" s="47"/>
      <c r="E1002" s="47"/>
      <c r="F1002" s="47"/>
      <c r="G1002" s="47"/>
      <c r="H1002" s="47"/>
      <c r="I1002" s="47"/>
      <c r="J1002" s="47"/>
      <c r="K1002" s="47"/>
      <c r="L1002" s="47"/>
      <c r="M1002" s="47"/>
      <c r="N1002" s="47"/>
      <c r="O1002" s="47"/>
      <c r="P1002" s="47"/>
      <c r="Q1002" s="47"/>
      <c r="R1002" s="47"/>
      <c r="S1002" s="47"/>
      <c r="T1002" s="47"/>
      <c r="U1002" s="47"/>
      <c r="V1002" s="47"/>
      <c r="W1002" s="47"/>
      <c r="X1002" s="47"/>
      <c r="Y1002" s="47"/>
      <c r="Z1002" s="47"/>
    </row>
    <row r="1003" spans="1:26" ht="15" customHeight="1">
      <c r="A1003" s="47"/>
      <c r="B1003" s="47"/>
      <c r="C1003" s="47"/>
      <c r="D1003" s="47"/>
      <c r="E1003" s="47"/>
      <c r="F1003" s="47"/>
      <c r="G1003" s="47"/>
      <c r="H1003" s="47"/>
    </row>
    <row r="1004" spans="1:26" ht="15" customHeight="1">
      <c r="A1004" s="47"/>
      <c r="B1004" s="47"/>
      <c r="C1004" s="47"/>
      <c r="D1004" s="47"/>
      <c r="E1004" s="47"/>
      <c r="F1004" s="47"/>
      <c r="G1004" s="47"/>
      <c r="H1004" s="47"/>
    </row>
    <row r="1005" spans="1:26" ht="15" customHeight="1">
      <c r="A1005" s="47"/>
      <c r="B1005" s="47"/>
      <c r="C1005" s="47"/>
      <c r="D1005" s="47"/>
      <c r="E1005" s="47"/>
      <c r="F1005" s="47"/>
      <c r="G1005" s="47"/>
      <c r="H1005" s="47"/>
    </row>
    <row r="1006" spans="1:26" ht="15" customHeight="1">
      <c r="A1006" s="47"/>
      <c r="B1006" s="47"/>
      <c r="C1006" s="47"/>
      <c r="D1006" s="47"/>
      <c r="E1006" s="47"/>
      <c r="F1006" s="47"/>
      <c r="G1006" s="47"/>
      <c r="H1006" s="47"/>
    </row>
    <row r="1007" spans="1:26" ht="15" customHeight="1">
      <c r="A1007" s="47"/>
      <c r="B1007" s="47"/>
      <c r="C1007" s="47"/>
      <c r="D1007" s="47"/>
      <c r="E1007" s="47"/>
      <c r="F1007" s="47"/>
      <c r="G1007" s="47"/>
      <c r="H1007" s="47"/>
    </row>
    <row r="1008" spans="1:26" ht="15" customHeight="1">
      <c r="A1008" s="47"/>
      <c r="B1008" s="47"/>
      <c r="C1008" s="47"/>
      <c r="D1008" s="47"/>
      <c r="E1008" s="47"/>
      <c r="F1008" s="47"/>
      <c r="G1008" s="47"/>
      <c r="H1008" s="47"/>
    </row>
  </sheetData>
  <mergeCells count="7">
    <mergeCell ref="A43:B43"/>
    <mergeCell ref="A50:B50"/>
    <mergeCell ref="G2:O2"/>
    <mergeCell ref="G1:O1"/>
    <mergeCell ref="A1:E1"/>
    <mergeCell ref="C2:E2"/>
    <mergeCell ref="A25:B25"/>
  </mergeCells>
  <printOptions horizontalCentered="1" gridLines="1"/>
  <pageMargins left="0.7" right="0.7" top="0.75" bottom="0.75" header="0" footer="0"/>
  <pageSetup scale="58" fitToHeight="0" pageOrder="overThenDown" orientation="portrait" cellComments="atEnd" r:id="rId1"/>
  <headerFooter>
    <oddHeader>&amp;L&amp;F&amp;CRosengarth&amp;R&amp;A</oddHeader>
    <oddFooter>&amp;L&amp;D&amp;R&amp;P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AA1002"/>
  <sheetViews>
    <sheetView workbookViewId="0">
      <pane ySplit="5" topLeftCell="A6" activePane="bottomLeft" state="frozen"/>
      <selection pane="bottomLeft" activeCell="K66" sqref="K66"/>
    </sheetView>
  </sheetViews>
  <sheetFormatPr defaultColWidth="17.28515625" defaultRowHeight="15" customHeight="1"/>
  <cols>
    <col min="1" max="1" width="2.7109375" customWidth="1"/>
    <col min="2" max="2" width="39.7109375" customWidth="1"/>
    <col min="3" max="4" width="8.7109375" customWidth="1"/>
    <col min="5" max="5" width="3.140625" customWidth="1"/>
    <col min="6" max="6" width="29.5703125" customWidth="1"/>
    <col min="7" max="27" width="8.7109375" customWidth="1"/>
  </cols>
  <sheetData>
    <row r="1" spans="1:27" ht="12.75" customHeight="1">
      <c r="A1" s="357"/>
      <c r="B1" s="47"/>
      <c r="C1" s="358" t="s">
        <v>291</v>
      </c>
      <c r="D1" s="359"/>
      <c r="E1" s="359"/>
      <c r="F1" s="359"/>
      <c r="G1" s="359"/>
      <c r="H1" s="359"/>
      <c r="I1" s="359"/>
      <c r="J1" s="359"/>
      <c r="K1" s="47"/>
      <c r="L1" s="47"/>
      <c r="M1" s="47"/>
      <c r="N1" s="47"/>
      <c r="O1" s="47"/>
      <c r="P1" s="47"/>
      <c r="Q1" s="47"/>
      <c r="R1" s="47"/>
      <c r="S1" s="47"/>
      <c r="T1" s="47"/>
      <c r="U1" s="47"/>
      <c r="V1" s="47"/>
      <c r="W1" s="47"/>
      <c r="X1" s="47"/>
      <c r="Y1" s="47"/>
      <c r="Z1" s="47"/>
      <c r="AA1" s="47"/>
    </row>
    <row r="2" spans="1:27" ht="12.75" customHeight="1">
      <c r="A2" s="357"/>
      <c r="B2" s="47"/>
      <c r="C2" s="361" t="s">
        <v>293</v>
      </c>
      <c r="D2" s="47"/>
      <c r="E2" s="47"/>
      <c r="F2" s="47"/>
      <c r="G2" s="47"/>
      <c r="H2" s="47"/>
      <c r="I2" s="47"/>
      <c r="J2" s="47"/>
      <c r="K2" s="47"/>
      <c r="L2" s="47"/>
      <c r="M2" s="47"/>
      <c r="N2" s="47"/>
      <c r="O2" s="47"/>
      <c r="P2" s="47"/>
      <c r="Q2" s="47"/>
      <c r="R2" s="47"/>
      <c r="S2" s="47"/>
      <c r="T2" s="47"/>
      <c r="U2" s="47"/>
      <c r="V2" s="47"/>
      <c r="W2" s="47"/>
      <c r="X2" s="47"/>
      <c r="Y2" s="47"/>
      <c r="Z2" s="47"/>
      <c r="AA2" s="47"/>
    </row>
    <row r="3" spans="1:27" ht="12.75" customHeight="1">
      <c r="A3" s="357"/>
      <c r="B3" s="47"/>
      <c r="C3" s="361" t="s">
        <v>295</v>
      </c>
      <c r="D3" s="47"/>
      <c r="E3" s="47"/>
      <c r="F3" s="47"/>
      <c r="G3" s="47"/>
      <c r="H3" s="47"/>
      <c r="I3" s="47"/>
      <c r="J3" s="47"/>
      <c r="K3" s="47"/>
      <c r="L3" s="47"/>
      <c r="M3" s="47"/>
      <c r="N3" s="47"/>
      <c r="O3" s="47"/>
      <c r="P3" s="47"/>
      <c r="Q3" s="47"/>
      <c r="R3" s="47"/>
      <c r="S3" s="47"/>
      <c r="T3" s="47"/>
      <c r="U3" s="47"/>
      <c r="V3" s="47"/>
      <c r="W3" s="47"/>
      <c r="X3" s="47"/>
      <c r="Y3" s="47"/>
      <c r="Z3" s="47"/>
      <c r="AA3" s="47"/>
    </row>
    <row r="4" spans="1:27" ht="12.75" customHeight="1">
      <c r="A4" s="357"/>
      <c r="B4" s="47"/>
      <c r="C4" s="361" t="s">
        <v>296</v>
      </c>
      <c r="D4" s="47"/>
      <c r="E4" s="47"/>
      <c r="F4" s="47"/>
      <c r="G4" s="47"/>
      <c r="H4" s="47"/>
      <c r="I4" s="47"/>
      <c r="J4" s="47"/>
      <c r="K4" s="47"/>
      <c r="L4" s="47"/>
      <c r="M4" s="47"/>
      <c r="N4" s="47"/>
      <c r="O4" s="47"/>
      <c r="P4" s="47"/>
      <c r="Q4" s="47"/>
      <c r="R4" s="47"/>
      <c r="S4" s="47"/>
      <c r="T4" s="47"/>
      <c r="U4" s="47"/>
      <c r="V4" s="47"/>
      <c r="W4" s="47"/>
      <c r="X4" s="47"/>
      <c r="Y4" s="47"/>
      <c r="Z4" s="47"/>
      <c r="AA4" s="47"/>
    </row>
    <row r="5" spans="1:27" ht="12.75" customHeight="1">
      <c r="A5" s="357"/>
      <c r="B5" s="47"/>
      <c r="C5" s="361" t="s">
        <v>298</v>
      </c>
      <c r="D5" s="47"/>
      <c r="E5" s="47"/>
      <c r="F5" s="47"/>
      <c r="G5" s="47"/>
      <c r="H5" s="47"/>
      <c r="I5" s="47"/>
      <c r="J5" s="47"/>
      <c r="K5" s="47"/>
      <c r="L5" s="47"/>
      <c r="M5" s="47"/>
      <c r="N5" s="47"/>
      <c r="O5" s="47"/>
      <c r="P5" s="47"/>
      <c r="Q5" s="47"/>
      <c r="R5" s="47"/>
      <c r="S5" s="47"/>
      <c r="T5" s="47"/>
      <c r="U5" s="47"/>
      <c r="V5" s="47"/>
      <c r="W5" s="47"/>
      <c r="X5" s="47"/>
      <c r="Y5" s="47"/>
      <c r="Z5" s="47"/>
      <c r="AA5" s="47"/>
    </row>
    <row r="6" spans="1:27" ht="12.75" customHeight="1">
      <c r="A6" s="507" t="s">
        <v>299</v>
      </c>
      <c r="B6" s="462"/>
      <c r="C6" s="462"/>
      <c r="D6" s="462"/>
      <c r="E6" s="47"/>
      <c r="F6" s="507" t="s">
        <v>301</v>
      </c>
      <c r="G6" s="462"/>
      <c r="H6" s="462"/>
      <c r="I6" s="462"/>
      <c r="J6" s="47"/>
      <c r="K6" s="47"/>
      <c r="L6" s="47"/>
      <c r="M6" s="47"/>
      <c r="N6" s="47"/>
      <c r="O6" s="47"/>
      <c r="P6" s="47"/>
      <c r="Q6" s="47"/>
      <c r="R6" s="47"/>
      <c r="S6" s="47"/>
      <c r="T6" s="47"/>
      <c r="U6" s="47"/>
      <c r="V6" s="47"/>
      <c r="W6" s="47"/>
      <c r="X6" s="47"/>
      <c r="Y6" s="47"/>
      <c r="Z6" s="47"/>
      <c r="AA6" s="47"/>
    </row>
    <row r="7" spans="1:27" ht="12.75" customHeight="1">
      <c r="A7" s="364"/>
      <c r="B7" s="326" t="s">
        <v>302</v>
      </c>
      <c r="C7" s="365" t="s">
        <v>285</v>
      </c>
      <c r="D7" s="364"/>
      <c r="E7" s="47"/>
      <c r="F7" s="326" t="s">
        <v>302</v>
      </c>
      <c r="G7" s="366" t="s">
        <v>303</v>
      </c>
      <c r="H7" s="366" t="s">
        <v>294</v>
      </c>
      <c r="I7" s="366" t="s">
        <v>5</v>
      </c>
      <c r="J7" s="47"/>
      <c r="K7" s="47"/>
      <c r="L7" s="47"/>
      <c r="M7" s="47"/>
      <c r="N7" s="47"/>
      <c r="O7" s="47"/>
      <c r="P7" s="47"/>
      <c r="Q7" s="47"/>
      <c r="R7" s="47"/>
      <c r="S7" s="47"/>
      <c r="T7" s="47"/>
      <c r="U7" s="47"/>
      <c r="V7" s="47"/>
      <c r="W7" s="47"/>
      <c r="X7" s="47"/>
      <c r="Y7" s="47"/>
      <c r="Z7" s="47"/>
      <c r="AA7" s="47"/>
    </row>
    <row r="8" spans="1:27" ht="12.75" customHeight="1">
      <c r="A8" s="364"/>
      <c r="B8" s="326" t="s">
        <v>355</v>
      </c>
      <c r="C8" s="347">
        <v>64600</v>
      </c>
      <c r="D8" s="347"/>
      <c r="E8" s="329"/>
      <c r="F8" s="342" t="s">
        <v>305</v>
      </c>
      <c r="G8" s="342">
        <v>9150</v>
      </c>
      <c r="H8" s="342">
        <f>47260+750</f>
        <v>48010</v>
      </c>
      <c r="I8" s="347">
        <v>57160</v>
      </c>
      <c r="J8" s="329"/>
      <c r="K8" s="329"/>
      <c r="L8" s="329"/>
      <c r="M8" s="329"/>
      <c r="N8" s="329"/>
      <c r="O8" s="329"/>
      <c r="P8" s="329"/>
      <c r="Q8" s="329"/>
      <c r="R8" s="329"/>
      <c r="S8" s="329"/>
      <c r="T8" s="329"/>
      <c r="U8" s="329"/>
      <c r="V8" s="329"/>
      <c r="W8" s="329"/>
      <c r="X8" s="329"/>
      <c r="Y8" s="329"/>
      <c r="Z8" s="329"/>
      <c r="AA8" s="329"/>
    </row>
    <row r="9" spans="1:27" ht="12.75" customHeight="1">
      <c r="A9" s="364"/>
      <c r="B9" s="326" t="s">
        <v>356</v>
      </c>
      <c r="C9" s="367">
        <v>-39890</v>
      </c>
      <c r="D9" s="347"/>
      <c r="E9" s="329"/>
      <c r="F9" s="369" t="s">
        <v>306</v>
      </c>
      <c r="G9" s="347"/>
      <c r="H9" s="347"/>
      <c r="I9" s="347"/>
      <c r="J9" s="329"/>
      <c r="K9" s="329"/>
      <c r="L9" s="329"/>
      <c r="M9" s="329"/>
      <c r="N9" s="329"/>
      <c r="O9" s="329"/>
      <c r="P9" s="329"/>
      <c r="Q9" s="329"/>
      <c r="R9" s="329"/>
      <c r="S9" s="329"/>
      <c r="T9" s="329"/>
      <c r="U9" s="329"/>
      <c r="V9" s="329"/>
      <c r="W9" s="329"/>
      <c r="X9" s="329"/>
      <c r="Y9" s="329"/>
      <c r="Z9" s="329"/>
      <c r="AA9" s="329"/>
    </row>
    <row r="10" spans="1:27" ht="12.75" customHeight="1">
      <c r="A10" s="364"/>
      <c r="B10" s="326" t="s">
        <v>357</v>
      </c>
      <c r="C10" s="371">
        <f>SUM(C8:C9)</f>
        <v>24710</v>
      </c>
      <c r="D10" s="347"/>
      <c r="E10" s="329"/>
      <c r="F10" s="402" t="s">
        <v>384</v>
      </c>
      <c r="G10" s="347"/>
      <c r="H10" s="347">
        <v>325</v>
      </c>
      <c r="I10" s="347">
        <f>H10</f>
        <v>325</v>
      </c>
      <c r="J10" s="329"/>
      <c r="K10" s="329"/>
      <c r="L10" s="329"/>
      <c r="M10" s="329"/>
      <c r="N10" s="329"/>
      <c r="O10" s="329"/>
      <c r="P10" s="329"/>
      <c r="Q10" s="329"/>
      <c r="R10" s="329"/>
      <c r="S10" s="329"/>
      <c r="T10" s="329"/>
      <c r="U10" s="329"/>
      <c r="V10" s="329"/>
      <c r="W10" s="329"/>
      <c r="X10" s="329"/>
      <c r="Y10" s="329"/>
      <c r="Z10" s="329"/>
      <c r="AA10" s="329"/>
    </row>
    <row r="11" spans="1:27" ht="12.75" customHeight="1">
      <c r="A11" s="364"/>
      <c r="B11" s="364"/>
      <c r="C11" s="347"/>
      <c r="D11" s="347"/>
      <c r="E11" s="329"/>
      <c r="F11" s="402" t="s">
        <v>343</v>
      </c>
      <c r="G11" s="347"/>
      <c r="H11" s="347">
        <v>-240</v>
      </c>
      <c r="I11" s="347">
        <f>H11</f>
        <v>-240</v>
      </c>
      <c r="J11" s="329"/>
      <c r="K11" s="329"/>
      <c r="L11" s="329"/>
      <c r="M11" s="329"/>
      <c r="N11" s="329"/>
      <c r="O11" s="329"/>
      <c r="P11" s="329"/>
      <c r="Q11" s="329"/>
      <c r="R11" s="329"/>
      <c r="S11" s="329"/>
      <c r="T11" s="329"/>
      <c r="U11" s="329"/>
      <c r="V11" s="329"/>
      <c r="W11" s="329"/>
      <c r="X11" s="329"/>
      <c r="Y11" s="329"/>
      <c r="Z11" s="329"/>
      <c r="AA11" s="329"/>
    </row>
    <row r="12" spans="1:27" ht="12.75" customHeight="1">
      <c r="A12" s="374"/>
      <c r="B12" s="514" t="s">
        <v>358</v>
      </c>
      <c r="C12" s="347"/>
      <c r="D12" s="347"/>
      <c r="E12" s="329"/>
      <c r="F12" s="342" t="s">
        <v>346</v>
      </c>
      <c r="G12" s="347"/>
      <c r="H12" s="342">
        <v>15000</v>
      </c>
      <c r="I12" s="347">
        <f>H12</f>
        <v>15000</v>
      </c>
      <c r="J12" s="329"/>
      <c r="K12" s="329"/>
      <c r="L12" s="329"/>
      <c r="M12" s="329"/>
      <c r="N12" s="329"/>
      <c r="O12" s="329"/>
      <c r="P12" s="329"/>
      <c r="Q12" s="329"/>
      <c r="R12" s="329"/>
      <c r="S12" s="329"/>
      <c r="T12" s="329"/>
      <c r="U12" s="329"/>
      <c r="V12" s="329"/>
      <c r="W12" s="329"/>
      <c r="X12" s="329"/>
      <c r="Y12" s="329"/>
      <c r="Z12" s="329"/>
      <c r="AA12" s="329"/>
    </row>
    <row r="13" spans="1:27" ht="12.75" customHeight="1">
      <c r="A13" s="364"/>
      <c r="B13" s="326" t="s">
        <v>359</v>
      </c>
      <c r="C13" s="403">
        <v>2300</v>
      </c>
      <c r="D13" s="347"/>
      <c r="E13" s="329"/>
      <c r="F13" s="342" t="s">
        <v>385</v>
      </c>
      <c r="G13" s="371"/>
      <c r="H13" s="367">
        <v>96</v>
      </c>
      <c r="I13" s="371">
        <f>H13</f>
        <v>96</v>
      </c>
      <c r="J13" s="329"/>
      <c r="K13" s="329"/>
      <c r="L13" s="329"/>
      <c r="M13" s="329"/>
      <c r="N13" s="329"/>
      <c r="O13" s="329"/>
      <c r="P13" s="329"/>
      <c r="Q13" s="329"/>
      <c r="R13" s="329"/>
      <c r="S13" s="329"/>
      <c r="T13" s="329"/>
      <c r="U13" s="329"/>
      <c r="V13" s="329"/>
      <c r="W13" s="329"/>
      <c r="X13" s="329"/>
      <c r="Y13" s="329"/>
      <c r="Z13" s="329"/>
      <c r="AA13" s="329"/>
    </row>
    <row r="14" spans="1:27" ht="12.75" customHeight="1">
      <c r="A14" s="364"/>
      <c r="B14" s="326" t="s">
        <v>360</v>
      </c>
      <c r="C14" s="342">
        <v>17115</v>
      </c>
      <c r="D14" s="347"/>
      <c r="E14" s="329"/>
      <c r="F14" s="376" t="s">
        <v>307</v>
      </c>
      <c r="G14" s="379">
        <f>SUM(G8:G13)</f>
        <v>9150</v>
      </c>
      <c r="H14" s="379">
        <f>SUM(H8:H13)</f>
        <v>63191</v>
      </c>
      <c r="I14" s="379">
        <f>SUM(I8:I13)</f>
        <v>72341</v>
      </c>
      <c r="J14" s="329"/>
      <c r="K14" s="329"/>
      <c r="L14" s="329"/>
      <c r="M14" s="329"/>
      <c r="N14" s="329"/>
      <c r="O14" s="329"/>
      <c r="P14" s="329"/>
      <c r="Q14" s="329"/>
      <c r="R14" s="329"/>
      <c r="S14" s="329"/>
      <c r="T14" s="329"/>
      <c r="U14" s="329"/>
      <c r="V14" s="329"/>
      <c r="W14" s="329"/>
      <c r="X14" s="329"/>
      <c r="Y14" s="329"/>
      <c r="Z14" s="329"/>
      <c r="AA14" s="329"/>
    </row>
    <row r="15" spans="1:27" ht="12.75" customHeight="1">
      <c r="A15" s="364"/>
      <c r="B15" s="326" t="s">
        <v>361</v>
      </c>
      <c r="C15" s="342">
        <v>8100</v>
      </c>
      <c r="D15" s="347"/>
      <c r="E15" s="329"/>
      <c r="F15" s="342" t="s">
        <v>309</v>
      </c>
      <c r="G15" s="347"/>
      <c r="H15" s="347">
        <v>-8622</v>
      </c>
      <c r="I15" s="347">
        <f>H15</f>
        <v>-8622</v>
      </c>
      <c r="J15" s="329"/>
      <c r="K15" s="329"/>
      <c r="L15" s="329"/>
      <c r="M15" s="329"/>
      <c r="N15" s="329"/>
      <c r="O15" s="329"/>
      <c r="P15" s="329"/>
      <c r="Q15" s="329"/>
      <c r="R15" s="329"/>
      <c r="S15" s="329"/>
      <c r="T15" s="329"/>
      <c r="U15" s="329"/>
      <c r="V15" s="329"/>
      <c r="W15" s="329"/>
      <c r="X15" s="329"/>
      <c r="Y15" s="329"/>
      <c r="Z15" s="329"/>
      <c r="AA15" s="329"/>
    </row>
    <row r="16" spans="1:27" ht="12.75" customHeight="1">
      <c r="A16" s="364"/>
      <c r="B16" s="326" t="s">
        <v>362</v>
      </c>
      <c r="C16" s="342">
        <v>61</v>
      </c>
      <c r="D16" s="347"/>
      <c r="E16" s="329"/>
      <c r="F16" s="342" t="s">
        <v>310</v>
      </c>
      <c r="G16" s="371"/>
      <c r="H16" s="367">
        <v>-2000</v>
      </c>
      <c r="I16" s="371">
        <f>H16</f>
        <v>-2000</v>
      </c>
      <c r="J16" s="329"/>
      <c r="K16" s="329"/>
      <c r="L16" s="329"/>
      <c r="M16" s="329"/>
      <c r="N16" s="329"/>
      <c r="O16" s="329"/>
      <c r="P16" s="329"/>
      <c r="Q16" s="329"/>
      <c r="R16" s="329"/>
      <c r="S16" s="329"/>
      <c r="T16" s="329"/>
      <c r="U16" s="329"/>
      <c r="V16" s="329"/>
      <c r="W16" s="329"/>
      <c r="X16" s="329"/>
      <c r="Y16" s="329"/>
      <c r="Z16" s="329"/>
      <c r="AA16" s="329"/>
    </row>
    <row r="17" spans="1:27" ht="12.75" customHeight="1">
      <c r="A17" s="364"/>
      <c r="B17" s="326" t="s">
        <v>363</v>
      </c>
      <c r="C17" s="342">
        <v>600</v>
      </c>
      <c r="D17" s="347"/>
      <c r="E17" s="329"/>
      <c r="F17" s="376" t="s">
        <v>311</v>
      </c>
      <c r="G17" s="382">
        <f t="shared" ref="G17:I17" si="0">SUM(G14:G16)</f>
        <v>9150</v>
      </c>
      <c r="H17" s="382">
        <f t="shared" si="0"/>
        <v>52569</v>
      </c>
      <c r="I17" s="382">
        <f t="shared" si="0"/>
        <v>61719</v>
      </c>
      <c r="J17" s="329"/>
      <c r="K17" s="329"/>
      <c r="L17" s="329"/>
      <c r="M17" s="329"/>
      <c r="N17" s="329"/>
      <c r="O17" s="329"/>
      <c r="P17" s="329"/>
      <c r="Q17" s="329"/>
      <c r="R17" s="329"/>
      <c r="S17" s="329"/>
      <c r="T17" s="329"/>
      <c r="U17" s="329"/>
      <c r="V17" s="329"/>
      <c r="W17" s="329"/>
      <c r="X17" s="329"/>
      <c r="Y17" s="329"/>
      <c r="Z17" s="329"/>
      <c r="AA17" s="329"/>
    </row>
    <row r="18" spans="1:27" ht="12.75" customHeight="1">
      <c r="A18" s="364"/>
      <c r="B18" s="326" t="s">
        <v>364</v>
      </c>
      <c r="C18" s="342">
        <v>3280</v>
      </c>
      <c r="D18" s="347"/>
      <c r="E18" s="329"/>
      <c r="F18" s="329"/>
      <c r="G18" s="329"/>
      <c r="H18" s="362"/>
      <c r="I18" s="329"/>
      <c r="J18" s="329"/>
      <c r="K18" s="329"/>
      <c r="L18" s="329"/>
      <c r="M18" s="329"/>
      <c r="N18" s="329"/>
      <c r="O18" s="329"/>
      <c r="P18" s="329"/>
      <c r="Q18" s="329"/>
      <c r="R18" s="329"/>
      <c r="S18" s="329"/>
      <c r="T18" s="329"/>
      <c r="U18" s="329"/>
      <c r="V18" s="329"/>
      <c r="W18" s="329"/>
      <c r="X18" s="329"/>
      <c r="Y18" s="329"/>
      <c r="Z18" s="329"/>
      <c r="AA18" s="329"/>
    </row>
    <row r="19" spans="1:27" ht="12.75" customHeight="1">
      <c r="A19" s="364"/>
      <c r="B19" s="326" t="s">
        <v>366</v>
      </c>
      <c r="C19" s="367">
        <v>3616</v>
      </c>
      <c r="D19" s="347"/>
      <c r="E19" s="329"/>
      <c r="F19" s="329"/>
      <c r="G19" s="329"/>
      <c r="H19" s="329"/>
      <c r="I19" s="329"/>
      <c r="J19" s="329"/>
      <c r="K19" s="329"/>
      <c r="L19" s="329"/>
      <c r="M19" s="329"/>
      <c r="N19" s="329"/>
      <c r="O19" s="329"/>
      <c r="P19" s="329"/>
      <c r="Q19" s="329"/>
      <c r="R19" s="329"/>
      <c r="S19" s="329"/>
      <c r="T19" s="329"/>
      <c r="U19" s="329"/>
      <c r="V19" s="329"/>
      <c r="W19" s="329"/>
      <c r="X19" s="329"/>
      <c r="Y19" s="329"/>
      <c r="Z19" s="329"/>
      <c r="AA19" s="329"/>
    </row>
    <row r="20" spans="1:27" ht="12.75" customHeight="1">
      <c r="A20" s="364"/>
      <c r="B20" s="326" t="s">
        <v>378</v>
      </c>
      <c r="C20" s="347">
        <f>SUM(C13:C19)</f>
        <v>35072</v>
      </c>
      <c r="D20" s="347"/>
      <c r="E20" s="329"/>
      <c r="F20" s="329"/>
      <c r="G20" s="329"/>
      <c r="H20" s="329"/>
      <c r="I20" s="329"/>
      <c r="J20" s="329"/>
      <c r="K20" s="329"/>
      <c r="L20" s="329"/>
      <c r="M20" s="329"/>
      <c r="N20" s="329"/>
      <c r="O20" s="329"/>
      <c r="P20" s="329"/>
      <c r="Q20" s="329"/>
      <c r="R20" s="329"/>
      <c r="S20" s="329"/>
      <c r="T20" s="329"/>
      <c r="U20" s="329"/>
      <c r="V20" s="329"/>
      <c r="W20" s="329"/>
      <c r="X20" s="329"/>
      <c r="Y20" s="329"/>
      <c r="Z20" s="329"/>
      <c r="AA20" s="329"/>
    </row>
    <row r="21" spans="1:27" ht="12.75" customHeight="1">
      <c r="A21" s="364"/>
      <c r="B21" s="326"/>
      <c r="C21" s="347"/>
      <c r="D21" s="347"/>
      <c r="E21" s="329"/>
      <c r="F21" s="329"/>
      <c r="G21" s="329"/>
      <c r="H21" s="329"/>
      <c r="I21" s="329"/>
      <c r="J21" s="329"/>
      <c r="K21" s="329"/>
      <c r="L21" s="329"/>
      <c r="M21" s="329"/>
      <c r="N21" s="329"/>
      <c r="O21" s="329"/>
      <c r="P21" s="329"/>
      <c r="Q21" s="329"/>
      <c r="R21" s="329"/>
      <c r="S21" s="329"/>
      <c r="T21" s="329"/>
      <c r="U21" s="329"/>
      <c r="V21" s="329"/>
      <c r="W21" s="329"/>
      <c r="X21" s="329"/>
      <c r="Y21" s="329"/>
      <c r="Z21" s="329"/>
      <c r="AA21" s="329"/>
    </row>
    <row r="22" spans="1:27" ht="12.75" customHeight="1">
      <c r="A22" s="374"/>
      <c r="B22" s="324"/>
      <c r="C22" s="347"/>
      <c r="D22" s="347"/>
      <c r="E22" s="329"/>
      <c r="F22" s="329"/>
      <c r="G22" s="329"/>
      <c r="H22" s="329"/>
      <c r="I22" s="329"/>
      <c r="J22" s="329"/>
      <c r="K22" s="329"/>
      <c r="L22" s="329"/>
      <c r="M22" s="329"/>
      <c r="N22" s="329"/>
      <c r="O22" s="329"/>
      <c r="P22" s="329"/>
      <c r="Q22" s="329"/>
      <c r="R22" s="329"/>
      <c r="S22" s="329"/>
      <c r="T22" s="329"/>
      <c r="U22" s="329"/>
      <c r="V22" s="329"/>
      <c r="W22" s="329"/>
      <c r="X22" s="329"/>
      <c r="Y22" s="329"/>
      <c r="Z22" s="329"/>
      <c r="AA22" s="329"/>
    </row>
    <row r="23" spans="1:27" ht="12.75" customHeight="1">
      <c r="A23" s="364"/>
      <c r="B23" s="326" t="s">
        <v>379</v>
      </c>
      <c r="C23" s="342">
        <v>-60</v>
      </c>
      <c r="D23" s="347"/>
      <c r="E23" s="329"/>
      <c r="F23" s="329"/>
      <c r="G23" s="329"/>
      <c r="H23" s="329"/>
      <c r="I23" s="329"/>
      <c r="J23" s="329"/>
      <c r="K23" s="329"/>
      <c r="L23" s="329"/>
      <c r="M23" s="329"/>
      <c r="N23" s="329"/>
      <c r="O23" s="329"/>
      <c r="P23" s="329"/>
      <c r="Q23" s="329"/>
      <c r="R23" s="329"/>
      <c r="S23" s="329"/>
      <c r="T23" s="329"/>
      <c r="U23" s="329"/>
      <c r="V23" s="329"/>
      <c r="W23" s="329"/>
      <c r="X23" s="329"/>
      <c r="Y23" s="329"/>
      <c r="Z23" s="329"/>
      <c r="AA23" s="329"/>
    </row>
    <row r="24" spans="1:27" ht="12.75" customHeight="1">
      <c r="A24" s="364"/>
      <c r="B24" s="326" t="s">
        <v>380</v>
      </c>
      <c r="C24" s="367">
        <v>2800</v>
      </c>
      <c r="D24" s="347"/>
      <c r="E24" s="329"/>
      <c r="F24" s="329"/>
      <c r="G24" s="329"/>
      <c r="H24" s="329"/>
      <c r="I24" s="329"/>
      <c r="J24" s="329"/>
      <c r="K24" s="329"/>
      <c r="L24" s="329"/>
      <c r="M24" s="329"/>
      <c r="N24" s="329"/>
      <c r="O24" s="329"/>
      <c r="P24" s="329"/>
      <c r="Q24" s="329"/>
      <c r="R24" s="329"/>
      <c r="S24" s="329"/>
      <c r="T24" s="329"/>
      <c r="U24" s="329"/>
      <c r="V24" s="329"/>
      <c r="W24" s="329"/>
      <c r="X24" s="329"/>
      <c r="Y24" s="329"/>
      <c r="Z24" s="329"/>
      <c r="AA24" s="329"/>
    </row>
    <row r="25" spans="1:27" ht="12.75" customHeight="1">
      <c r="A25" s="364"/>
      <c r="B25" s="364"/>
      <c r="C25" s="347">
        <f>SUM(C23:C24)</f>
        <v>2740</v>
      </c>
      <c r="D25" s="347"/>
      <c r="E25" s="329"/>
      <c r="F25" s="329"/>
      <c r="G25" s="329"/>
      <c r="H25" s="329"/>
      <c r="I25" s="329"/>
      <c r="J25" s="329"/>
      <c r="K25" s="329"/>
      <c r="L25" s="329"/>
      <c r="M25" s="329"/>
      <c r="N25" s="329"/>
      <c r="O25" s="329"/>
      <c r="P25" s="329"/>
      <c r="Q25" s="329"/>
      <c r="R25" s="329"/>
      <c r="S25" s="329"/>
      <c r="T25" s="329"/>
      <c r="U25" s="329"/>
      <c r="V25" s="329"/>
      <c r="W25" s="329"/>
      <c r="X25" s="329"/>
      <c r="Y25" s="329"/>
      <c r="Z25" s="329"/>
      <c r="AA25" s="329"/>
    </row>
    <row r="26" spans="1:27" s="458" customFormat="1" ht="12.75" customHeight="1">
      <c r="A26" s="364"/>
      <c r="B26" s="364"/>
      <c r="C26" s="347"/>
      <c r="D26" s="347"/>
      <c r="E26" s="329"/>
      <c r="F26" s="329"/>
      <c r="G26" s="329"/>
      <c r="H26" s="329"/>
      <c r="I26" s="329"/>
      <c r="J26" s="329"/>
      <c r="K26" s="329"/>
      <c r="L26" s="329"/>
      <c r="M26" s="329"/>
      <c r="N26" s="329"/>
      <c r="O26" s="329"/>
      <c r="P26" s="329"/>
      <c r="Q26" s="329"/>
      <c r="R26" s="329"/>
      <c r="S26" s="329"/>
      <c r="T26" s="329"/>
      <c r="U26" s="329"/>
      <c r="V26" s="329"/>
      <c r="W26" s="329"/>
      <c r="X26" s="329"/>
      <c r="Y26" s="329"/>
      <c r="Z26" s="329"/>
      <c r="AA26" s="329"/>
    </row>
    <row r="27" spans="1:27" ht="12.75" customHeight="1">
      <c r="A27" s="364"/>
      <c r="B27" s="326" t="s">
        <v>382</v>
      </c>
      <c r="C27" s="347">
        <v>-7622</v>
      </c>
      <c r="D27" s="347"/>
      <c r="E27" s="329"/>
      <c r="F27" s="329"/>
      <c r="G27" s="329"/>
      <c r="H27" s="329"/>
      <c r="I27" s="329"/>
      <c r="J27" s="329"/>
      <c r="K27" s="329"/>
      <c r="L27" s="329"/>
      <c r="M27" s="329"/>
      <c r="N27" s="329"/>
      <c r="O27" s="329"/>
      <c r="P27" s="329"/>
      <c r="Q27" s="329"/>
      <c r="R27" s="329"/>
      <c r="S27" s="329"/>
      <c r="T27" s="329"/>
      <c r="U27" s="329"/>
      <c r="V27" s="329"/>
      <c r="W27" s="329"/>
      <c r="X27" s="329"/>
      <c r="Y27" s="329"/>
      <c r="Z27" s="329"/>
      <c r="AA27" s="329"/>
    </row>
    <row r="28" spans="1:27" ht="12.75" customHeight="1">
      <c r="A28" s="364"/>
      <c r="B28" s="326" t="s">
        <v>381</v>
      </c>
      <c r="C28" s="367">
        <v>-1000</v>
      </c>
      <c r="D28" s="347"/>
      <c r="E28" s="329"/>
      <c r="F28" s="329"/>
      <c r="G28" s="329"/>
      <c r="H28" s="329"/>
      <c r="I28" s="329"/>
      <c r="J28" s="329"/>
      <c r="K28" s="329"/>
      <c r="L28" s="329"/>
      <c r="M28" s="329"/>
      <c r="N28" s="329"/>
      <c r="O28" s="329"/>
      <c r="P28" s="329"/>
      <c r="Q28" s="329"/>
      <c r="R28" s="329"/>
      <c r="S28" s="329"/>
      <c r="T28" s="329"/>
      <c r="U28" s="329"/>
      <c r="V28" s="329"/>
      <c r="W28" s="329"/>
      <c r="X28" s="329"/>
      <c r="Y28" s="329"/>
      <c r="Z28" s="329"/>
      <c r="AA28" s="329"/>
    </row>
    <row r="29" spans="1:27" ht="12.75" customHeight="1">
      <c r="A29" s="364"/>
      <c r="B29" s="364" t="s">
        <v>383</v>
      </c>
      <c r="C29" s="347">
        <f>SUM(C27:C28)</f>
        <v>-8622</v>
      </c>
      <c r="D29" s="347"/>
      <c r="E29" s="329"/>
      <c r="F29" s="329"/>
      <c r="G29" s="329"/>
      <c r="H29" s="329"/>
      <c r="I29" s="329"/>
      <c r="J29" s="329"/>
      <c r="K29" s="329"/>
      <c r="L29" s="329"/>
      <c r="M29" s="329"/>
      <c r="N29" s="329"/>
      <c r="O29" s="329"/>
      <c r="P29" s="329"/>
      <c r="Q29" s="329"/>
      <c r="R29" s="329"/>
      <c r="S29" s="329"/>
      <c r="T29" s="329"/>
      <c r="U29" s="329"/>
      <c r="V29" s="329"/>
      <c r="W29" s="329"/>
      <c r="X29" s="329"/>
      <c r="Y29" s="329"/>
      <c r="Z29" s="329"/>
      <c r="AA29" s="329"/>
    </row>
    <row r="30" spans="1:27" ht="12.75" customHeight="1">
      <c r="A30" s="364"/>
      <c r="B30" s="386"/>
      <c r="C30" s="388"/>
      <c r="D30" s="347"/>
      <c r="E30" s="329"/>
      <c r="F30" s="329"/>
      <c r="G30" s="329"/>
      <c r="H30" s="329"/>
      <c r="I30" s="329"/>
      <c r="J30" s="329"/>
      <c r="K30" s="329"/>
      <c r="L30" s="329"/>
      <c r="M30" s="329"/>
      <c r="N30" s="329"/>
      <c r="O30" s="329"/>
      <c r="P30" s="329"/>
      <c r="Q30" s="329"/>
      <c r="R30" s="329"/>
      <c r="S30" s="329"/>
      <c r="T30" s="329"/>
      <c r="U30" s="329"/>
      <c r="V30" s="329"/>
      <c r="W30" s="329"/>
      <c r="X30" s="329"/>
      <c r="Y30" s="329"/>
      <c r="Z30" s="329"/>
      <c r="AA30" s="329"/>
    </row>
    <row r="31" spans="1:27" ht="1.5" customHeight="1">
      <c r="A31" s="47"/>
      <c r="B31" s="47"/>
      <c r="C31" s="390"/>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row>
    <row r="32" spans="1:27" ht="12.75" customHeight="1">
      <c r="A32" s="47"/>
      <c r="B32" s="47"/>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row>
    <row r="33" spans="1:27" ht="12.75" customHeight="1">
      <c r="A33" s="507" t="s">
        <v>312</v>
      </c>
      <c r="B33" s="462"/>
      <c r="C33" s="462"/>
      <c r="D33" s="462"/>
      <c r="E33" s="329"/>
      <c r="F33" s="329"/>
      <c r="G33" s="329"/>
      <c r="H33" s="329"/>
      <c r="I33" s="329"/>
      <c r="J33" s="329"/>
      <c r="K33" s="506" t="s">
        <v>283</v>
      </c>
      <c r="L33" s="462"/>
      <c r="M33" s="462"/>
      <c r="N33" s="462"/>
      <c r="O33" s="462"/>
      <c r="P33" s="462"/>
      <c r="Q33" s="462"/>
      <c r="R33" s="462"/>
      <c r="S33" s="462"/>
      <c r="T33" s="329"/>
      <c r="U33" s="329"/>
      <c r="V33" s="329"/>
      <c r="W33" s="329"/>
      <c r="X33" s="329"/>
      <c r="Y33" s="329"/>
      <c r="Z33" s="329"/>
      <c r="AA33" s="329"/>
    </row>
    <row r="34" spans="1:27" ht="12.75" customHeight="1">
      <c r="A34" s="324" t="s">
        <v>314</v>
      </c>
      <c r="B34" s="364"/>
      <c r="C34" s="365" t="s">
        <v>285</v>
      </c>
      <c r="D34" s="365" t="s">
        <v>286</v>
      </c>
      <c r="F34" s="329"/>
      <c r="G34" s="329"/>
      <c r="H34" s="329"/>
      <c r="I34" s="329"/>
      <c r="J34" s="329"/>
      <c r="K34" s="511" t="str">
        <f>HYPERLINK("http://accounting-simplified.com/financial/statements/cash-flow-statement.html","http://accounting-simplified.com/financial/statements/cash-flow-statement.html")</f>
        <v>http://accounting-simplified.com/financial/statements/cash-flow-statement.html</v>
      </c>
      <c r="L34" s="462"/>
      <c r="M34" s="462"/>
      <c r="N34" s="462"/>
      <c r="O34" s="462"/>
      <c r="P34" s="462"/>
      <c r="Q34" s="462"/>
      <c r="R34" s="462"/>
      <c r="S34" s="462"/>
      <c r="T34" s="329"/>
      <c r="U34" s="329"/>
      <c r="V34" s="329"/>
      <c r="W34" s="329"/>
      <c r="X34" s="329"/>
      <c r="Y34" s="329"/>
      <c r="Z34" s="329"/>
      <c r="AA34" s="329"/>
    </row>
    <row r="35" spans="1:27" ht="12.75" customHeight="1">
      <c r="A35" s="324"/>
      <c r="B35" s="326" t="s">
        <v>338</v>
      </c>
      <c r="C35" s="342">
        <v>11500</v>
      </c>
      <c r="D35" s="342">
        <v>8500</v>
      </c>
      <c r="E35" s="396"/>
      <c r="F35" s="507" t="s">
        <v>313</v>
      </c>
      <c r="G35" s="507"/>
      <c r="H35" s="507"/>
      <c r="I35" s="507"/>
      <c r="J35" s="329"/>
      <c r="K35" s="329"/>
      <c r="L35" s="329"/>
      <c r="M35" s="329"/>
      <c r="N35" s="329"/>
      <c r="O35" s="329"/>
      <c r="P35" s="329"/>
      <c r="Q35" s="329"/>
      <c r="R35" s="329"/>
      <c r="S35" s="329"/>
      <c r="T35" s="329"/>
      <c r="U35" s="329"/>
      <c r="V35" s="329"/>
      <c r="W35" s="329"/>
      <c r="X35" s="329"/>
      <c r="Y35" s="329"/>
      <c r="Z35" s="329"/>
      <c r="AA35" s="329"/>
    </row>
    <row r="36" spans="1:27" ht="12.75" customHeight="1">
      <c r="A36" s="324"/>
      <c r="B36" s="326" t="s">
        <v>335</v>
      </c>
      <c r="C36" s="342">
        <v>12400</v>
      </c>
      <c r="D36" s="347">
        <v>77300</v>
      </c>
      <c r="E36" s="396"/>
      <c r="F36" s="392" t="s">
        <v>304</v>
      </c>
      <c r="G36" s="393"/>
      <c r="H36" s="393"/>
      <c r="I36" s="393"/>
      <c r="J36" s="329"/>
      <c r="K36" s="329"/>
      <c r="L36" s="329"/>
      <c r="M36" s="329"/>
      <c r="N36" s="329"/>
      <c r="O36" s="329"/>
      <c r="P36" s="329"/>
      <c r="Q36" s="329"/>
      <c r="R36" s="329"/>
      <c r="S36" s="329"/>
      <c r="T36" s="329"/>
      <c r="U36" s="329"/>
      <c r="V36" s="329"/>
      <c r="W36" s="329"/>
      <c r="X36" s="329"/>
      <c r="Y36" s="329"/>
      <c r="Z36" s="329"/>
      <c r="AA36" s="329"/>
    </row>
    <row r="37" spans="1:27" ht="12.75" customHeight="1">
      <c r="A37" s="324"/>
      <c r="B37" s="326" t="s">
        <v>342</v>
      </c>
      <c r="C37" s="342">
        <v>-1800</v>
      </c>
      <c r="D37" s="342">
        <v>3500</v>
      </c>
      <c r="E37" s="396"/>
      <c r="F37" s="398" t="s">
        <v>386</v>
      </c>
      <c r="G37" s="399"/>
      <c r="H37" s="401">
        <v>-7622</v>
      </c>
      <c r="I37" s="364"/>
      <c r="J37" s="329"/>
      <c r="K37" s="329"/>
      <c r="L37" s="329"/>
      <c r="M37" s="329"/>
      <c r="N37" s="329"/>
      <c r="O37" s="329"/>
      <c r="P37" s="329"/>
      <c r="Q37" s="329"/>
      <c r="R37" s="329"/>
      <c r="S37" s="329"/>
      <c r="T37" s="329"/>
      <c r="U37" s="329"/>
      <c r="V37" s="329"/>
      <c r="W37" s="329"/>
      <c r="X37" s="329"/>
      <c r="Y37" s="329"/>
      <c r="Z37" s="329"/>
      <c r="AA37" s="329"/>
    </row>
    <row r="38" spans="1:27" s="458" customFormat="1" ht="12.75" customHeight="1">
      <c r="A38" s="324"/>
      <c r="B38" s="326" t="s">
        <v>343</v>
      </c>
      <c r="C38" s="402">
        <v>1320</v>
      </c>
      <c r="D38" s="402">
        <v>1500</v>
      </c>
      <c r="E38" s="396"/>
      <c r="F38" s="516" t="s">
        <v>387</v>
      </c>
      <c r="G38" s="393"/>
      <c r="H38" s="403"/>
      <c r="I38" s="364"/>
      <c r="J38" s="329"/>
      <c r="K38" s="329"/>
      <c r="L38" s="329"/>
      <c r="M38" s="329"/>
      <c r="N38" s="329"/>
      <c r="O38" s="329"/>
      <c r="P38" s="329"/>
      <c r="Q38" s="329"/>
      <c r="R38" s="329"/>
      <c r="S38" s="329"/>
      <c r="T38" s="329"/>
      <c r="U38" s="329"/>
      <c r="V38" s="329"/>
      <c r="W38" s="329"/>
      <c r="X38" s="329"/>
      <c r="Y38" s="329"/>
      <c r="Z38" s="329"/>
      <c r="AA38" s="329"/>
    </row>
    <row r="39" spans="1:27" ht="12.75" customHeight="1">
      <c r="A39" s="324"/>
      <c r="B39" s="326" t="s">
        <v>344</v>
      </c>
      <c r="C39" s="342">
        <v>600</v>
      </c>
      <c r="D39" s="342">
        <v>2500</v>
      </c>
      <c r="E39" s="396"/>
      <c r="F39" s="402" t="s">
        <v>384</v>
      </c>
      <c r="G39" s="393"/>
      <c r="H39" s="403">
        <v>2300</v>
      </c>
      <c r="I39" s="364"/>
      <c r="J39" s="329"/>
      <c r="K39" s="329"/>
      <c r="L39" s="329"/>
      <c r="M39" s="329"/>
      <c r="N39" s="329"/>
      <c r="O39" s="329"/>
      <c r="P39" s="329"/>
      <c r="Q39" s="329"/>
      <c r="R39" s="329"/>
      <c r="S39" s="329"/>
      <c r="T39" s="329"/>
      <c r="U39" s="329"/>
      <c r="V39" s="329"/>
      <c r="W39" s="329"/>
      <c r="X39" s="329"/>
      <c r="Y39" s="329"/>
      <c r="Z39" s="329"/>
      <c r="AA39" s="329"/>
    </row>
    <row r="40" spans="1:27" ht="12.75" customHeight="1">
      <c r="A40" s="324"/>
      <c r="B40" s="326" t="s">
        <v>345</v>
      </c>
      <c r="C40" s="367">
        <v>1174</v>
      </c>
      <c r="D40" s="367">
        <v>685</v>
      </c>
      <c r="E40" s="396"/>
      <c r="F40" s="402" t="s">
        <v>388</v>
      </c>
      <c r="G40" s="393"/>
      <c r="H40" s="403">
        <v>-489</v>
      </c>
      <c r="I40" s="364"/>
      <c r="J40" s="329"/>
      <c r="K40" s="329"/>
      <c r="L40" s="329"/>
      <c r="M40" s="329"/>
      <c r="N40" s="329"/>
      <c r="O40" s="329"/>
      <c r="P40" s="329"/>
      <c r="Q40" s="329"/>
      <c r="R40" s="329"/>
      <c r="S40" s="329"/>
      <c r="T40" s="329"/>
      <c r="U40" s="329"/>
      <c r="V40" s="329"/>
      <c r="W40" s="329"/>
      <c r="X40" s="329"/>
      <c r="Y40" s="329"/>
      <c r="Z40" s="329"/>
      <c r="AA40" s="329"/>
    </row>
    <row r="41" spans="1:27" ht="12.75" customHeight="1">
      <c r="A41" s="324"/>
      <c r="B41" s="386" t="s">
        <v>317</v>
      </c>
      <c r="C41" s="379">
        <f>SUM(C35:C40)</f>
        <v>25194</v>
      </c>
      <c r="D41" s="379">
        <f>SUM(D35:D40)</f>
        <v>93985</v>
      </c>
      <c r="E41" s="396"/>
      <c r="F41" s="517" t="s">
        <v>389</v>
      </c>
      <c r="G41" s="393"/>
      <c r="H41" s="405">
        <v>-2800</v>
      </c>
      <c r="I41" s="364"/>
      <c r="J41" s="329"/>
      <c r="K41" s="329"/>
      <c r="L41" s="329"/>
      <c r="M41" s="329"/>
      <c r="N41" s="329"/>
      <c r="O41" s="329"/>
      <c r="P41" s="329"/>
      <c r="Q41" s="329"/>
      <c r="R41" s="329"/>
      <c r="S41" s="329"/>
      <c r="T41" s="329"/>
      <c r="U41" s="329"/>
      <c r="V41" s="329"/>
      <c r="W41" s="329"/>
      <c r="X41" s="329"/>
      <c r="Y41" s="329"/>
      <c r="Z41" s="329"/>
      <c r="AA41" s="329"/>
    </row>
    <row r="42" spans="1:27" ht="12.75" customHeight="1">
      <c r="A42" s="324" t="s">
        <v>319</v>
      </c>
      <c r="B42" s="326"/>
      <c r="C42" s="347"/>
      <c r="D42" s="347"/>
      <c r="E42" s="396"/>
      <c r="F42" s="516" t="s">
        <v>390</v>
      </c>
      <c r="G42" s="393"/>
      <c r="H42" s="405"/>
      <c r="I42" s="364"/>
      <c r="J42" s="329"/>
      <c r="K42" s="329"/>
      <c r="L42" s="329"/>
      <c r="M42" s="329"/>
      <c r="N42" s="329"/>
      <c r="O42" s="329"/>
      <c r="P42" s="329"/>
      <c r="Q42" s="329"/>
      <c r="R42" s="329"/>
      <c r="S42" s="329"/>
      <c r="T42" s="329"/>
      <c r="U42" s="329"/>
      <c r="V42" s="329"/>
      <c r="W42" s="329"/>
      <c r="X42" s="329"/>
      <c r="Y42" s="329"/>
      <c r="Z42" s="329"/>
      <c r="AA42" s="329"/>
    </row>
    <row r="43" spans="1:27" ht="12.75" customHeight="1">
      <c r="A43" s="324"/>
      <c r="B43" s="326" t="s">
        <v>336</v>
      </c>
      <c r="C43" s="342">
        <v>10000</v>
      </c>
      <c r="D43" s="342">
        <v>9000</v>
      </c>
      <c r="E43" s="396"/>
      <c r="F43" s="517" t="s">
        <v>335</v>
      </c>
      <c r="G43" s="393"/>
      <c r="H43" s="403">
        <v>-4670</v>
      </c>
      <c r="I43" s="364"/>
      <c r="J43" s="329"/>
      <c r="K43" s="329"/>
      <c r="L43" s="329"/>
      <c r="M43" s="329"/>
      <c r="N43" s="329"/>
      <c r="O43" s="329"/>
      <c r="P43" s="329"/>
      <c r="Q43" s="329"/>
      <c r="R43" s="329"/>
      <c r="S43" s="329"/>
      <c r="T43" s="329"/>
      <c r="U43" s="329"/>
      <c r="V43" s="329"/>
      <c r="W43" s="329"/>
      <c r="X43" s="329"/>
      <c r="Y43" s="329"/>
      <c r="Z43" s="329"/>
      <c r="AA43" s="329"/>
    </row>
    <row r="44" spans="1:27" ht="12.75" customHeight="1">
      <c r="A44" s="324"/>
      <c r="B44" s="326" t="s">
        <v>346</v>
      </c>
      <c r="C44" s="342">
        <v>57000</v>
      </c>
      <c r="D44" s="342">
        <v>30000</v>
      </c>
      <c r="E44" s="396"/>
      <c r="F44" s="517" t="s">
        <v>391</v>
      </c>
      <c r="G44" s="393"/>
      <c r="H44" s="403">
        <v>-1200</v>
      </c>
      <c r="I44" s="364"/>
      <c r="J44" s="329"/>
      <c r="K44" s="329"/>
      <c r="L44" s="329"/>
      <c r="M44" s="329"/>
      <c r="N44" s="329"/>
      <c r="O44" s="329"/>
      <c r="P44" s="329"/>
      <c r="Q44" s="329"/>
      <c r="R44" s="329"/>
      <c r="S44" s="329"/>
      <c r="T44" s="329"/>
      <c r="U44" s="329"/>
      <c r="V44" s="329"/>
      <c r="W44" s="329"/>
      <c r="X44" s="329"/>
      <c r="Y44" s="329"/>
      <c r="Z44" s="329"/>
      <c r="AA44" s="329"/>
    </row>
    <row r="45" spans="1:27" ht="12.75" customHeight="1">
      <c r="A45" s="324"/>
      <c r="B45" s="326" t="s">
        <v>347</v>
      </c>
      <c r="C45" s="342">
        <v>7500</v>
      </c>
      <c r="D45" s="342">
        <v>1500</v>
      </c>
      <c r="E45" s="396"/>
      <c r="F45" s="517" t="s">
        <v>343</v>
      </c>
      <c r="G45" s="393"/>
      <c r="H45" s="403">
        <v>11400</v>
      </c>
      <c r="I45" s="364"/>
      <c r="J45" s="329"/>
      <c r="K45" s="329"/>
      <c r="L45" s="329"/>
      <c r="M45" s="329"/>
      <c r="N45" s="329"/>
      <c r="O45" s="329"/>
      <c r="P45" s="329"/>
      <c r="Q45" s="329"/>
      <c r="R45" s="329"/>
      <c r="S45" s="329"/>
      <c r="T45" s="329"/>
      <c r="U45" s="329"/>
      <c r="V45" s="329"/>
      <c r="W45" s="329"/>
      <c r="X45" s="329"/>
      <c r="Y45" s="329"/>
      <c r="Z45" s="329"/>
      <c r="AA45" s="329"/>
    </row>
    <row r="46" spans="1:27" s="458" customFormat="1" ht="12.75" customHeight="1">
      <c r="A46" s="324"/>
      <c r="B46" s="326" t="s">
        <v>181</v>
      </c>
      <c r="C46" s="402">
        <v>1500</v>
      </c>
      <c r="D46" s="402">
        <v>1500</v>
      </c>
      <c r="E46" s="396"/>
      <c r="F46" s="517" t="s">
        <v>342</v>
      </c>
      <c r="G46" s="393"/>
      <c r="H46" s="403">
        <v>3280</v>
      </c>
      <c r="I46" s="364"/>
      <c r="J46" s="329"/>
      <c r="K46" s="329"/>
      <c r="L46" s="329"/>
      <c r="M46" s="329"/>
      <c r="N46" s="329"/>
      <c r="O46" s="329"/>
      <c r="P46" s="329"/>
      <c r="Q46" s="329"/>
      <c r="R46" s="329"/>
      <c r="S46" s="329"/>
      <c r="T46" s="329"/>
      <c r="U46" s="329"/>
      <c r="V46" s="329"/>
      <c r="W46" s="329"/>
      <c r="X46" s="329"/>
      <c r="Y46" s="329"/>
      <c r="Z46" s="329"/>
      <c r="AA46" s="329"/>
    </row>
    <row r="47" spans="1:27" ht="12.75" customHeight="1">
      <c r="A47" s="324"/>
      <c r="B47" s="326" t="s">
        <v>180</v>
      </c>
      <c r="C47" s="367">
        <v>17900</v>
      </c>
      <c r="D47" s="371">
        <v>1535</v>
      </c>
      <c r="E47" s="396"/>
      <c r="F47" s="517" t="s">
        <v>344</v>
      </c>
      <c r="G47" s="393"/>
      <c r="H47" s="403">
        <v>2900</v>
      </c>
      <c r="I47" s="364"/>
      <c r="J47" s="329"/>
      <c r="K47" s="329"/>
      <c r="L47" s="329"/>
      <c r="M47" s="329"/>
      <c r="N47" s="329"/>
      <c r="O47" s="329"/>
      <c r="P47" s="329"/>
      <c r="Q47" s="329"/>
      <c r="R47" s="329"/>
      <c r="S47" s="329"/>
      <c r="T47" s="329"/>
      <c r="U47" s="329"/>
      <c r="V47" s="329"/>
      <c r="W47" s="329"/>
      <c r="X47" s="329"/>
      <c r="Y47" s="329"/>
      <c r="Z47" s="329"/>
      <c r="AA47" s="329"/>
    </row>
    <row r="48" spans="1:27" ht="12.75" customHeight="1">
      <c r="A48" s="324"/>
      <c r="B48" s="386" t="s">
        <v>320</v>
      </c>
      <c r="C48" s="388">
        <f t="shared" ref="C48:D48" si="1">SUM(C43:C47)</f>
        <v>93900</v>
      </c>
      <c r="D48" s="388">
        <f t="shared" si="1"/>
        <v>43535</v>
      </c>
      <c r="E48" s="396"/>
      <c r="F48" s="517" t="s">
        <v>339</v>
      </c>
      <c r="G48" s="393"/>
      <c r="H48" s="403">
        <v>10796</v>
      </c>
      <c r="I48" s="364"/>
      <c r="J48" s="329"/>
      <c r="K48" s="329"/>
      <c r="L48" s="329"/>
      <c r="M48" s="329"/>
      <c r="N48" s="329"/>
      <c r="O48" s="329"/>
      <c r="P48" s="329"/>
      <c r="Q48" s="329"/>
      <c r="R48" s="329"/>
      <c r="S48" s="329"/>
      <c r="T48" s="329"/>
      <c r="U48" s="329"/>
      <c r="V48" s="329"/>
      <c r="W48" s="329"/>
      <c r="X48" s="329"/>
      <c r="Y48" s="329"/>
      <c r="Z48" s="329"/>
      <c r="AA48" s="329"/>
    </row>
    <row r="49" spans="1:27" ht="12.75" customHeight="1">
      <c r="A49" s="324"/>
      <c r="B49" s="386" t="s">
        <v>321</v>
      </c>
      <c r="C49" s="388">
        <f t="shared" ref="C49:D49" si="2">SUM(C41,C48)</f>
        <v>119094</v>
      </c>
      <c r="D49" s="388">
        <f t="shared" si="2"/>
        <v>137520</v>
      </c>
      <c r="E49" s="396"/>
      <c r="F49" s="517" t="s">
        <v>151</v>
      </c>
      <c r="G49" s="393"/>
      <c r="H49" s="403">
        <v>-425</v>
      </c>
      <c r="I49" s="364"/>
      <c r="J49" s="329"/>
      <c r="K49" s="329"/>
      <c r="L49" s="329"/>
      <c r="M49" s="329"/>
      <c r="N49" s="329"/>
      <c r="O49" s="329"/>
      <c r="P49" s="329"/>
      <c r="Q49" s="329"/>
      <c r="R49" s="329"/>
      <c r="S49" s="329"/>
      <c r="T49" s="329"/>
      <c r="U49" s="329"/>
      <c r="V49" s="329"/>
      <c r="W49" s="329"/>
      <c r="X49" s="329"/>
      <c r="Y49" s="329"/>
      <c r="Z49" s="329"/>
      <c r="AA49" s="329"/>
    </row>
    <row r="50" spans="1:27" ht="14.25" customHeight="1">
      <c r="A50" s="324"/>
      <c r="B50" s="326"/>
      <c r="C50" s="371"/>
      <c r="D50" s="371"/>
      <c r="E50" s="396"/>
      <c r="F50" s="517" t="s">
        <v>392</v>
      </c>
      <c r="G50" s="393"/>
      <c r="H50" s="403">
        <v>-1770</v>
      </c>
      <c r="I50" s="364"/>
      <c r="J50" s="329"/>
      <c r="K50" s="329"/>
      <c r="L50" s="329"/>
      <c r="M50" s="329"/>
      <c r="N50" s="329"/>
      <c r="O50" s="329"/>
      <c r="P50" s="329"/>
      <c r="Q50" s="329"/>
      <c r="R50" s="329"/>
      <c r="S50" s="329"/>
      <c r="T50" s="329"/>
      <c r="U50" s="329"/>
      <c r="V50" s="329"/>
      <c r="W50" s="329"/>
      <c r="X50" s="329"/>
      <c r="Y50" s="329"/>
      <c r="Z50" s="329"/>
      <c r="AA50" s="329"/>
    </row>
    <row r="51" spans="1:27" ht="12.75" customHeight="1">
      <c r="A51" s="324"/>
      <c r="B51" s="326"/>
      <c r="C51" s="347"/>
      <c r="D51" s="347"/>
      <c r="F51" s="517" t="s">
        <v>349</v>
      </c>
      <c r="G51" s="393"/>
      <c r="H51" s="403">
        <v>60</v>
      </c>
      <c r="I51" s="364"/>
      <c r="J51" s="329"/>
      <c r="K51" s="329"/>
      <c r="L51" s="329"/>
      <c r="M51" s="329"/>
      <c r="N51" s="329"/>
      <c r="O51" s="329"/>
      <c r="P51" s="329"/>
      <c r="Q51" s="329"/>
      <c r="R51" s="329"/>
      <c r="S51" s="329"/>
      <c r="T51" s="329"/>
      <c r="U51" s="329"/>
      <c r="V51" s="329"/>
      <c r="W51" s="329"/>
      <c r="X51" s="329"/>
      <c r="Y51" s="329"/>
      <c r="Z51" s="329"/>
      <c r="AA51" s="329"/>
    </row>
    <row r="52" spans="1:27" ht="12.75" customHeight="1">
      <c r="A52" s="410" t="s">
        <v>325</v>
      </c>
      <c r="B52" s="326"/>
      <c r="C52" s="347"/>
      <c r="D52" s="347"/>
      <c r="F52" s="517" t="s">
        <v>393</v>
      </c>
      <c r="G52" s="393"/>
      <c r="H52" s="408">
        <v>1250</v>
      </c>
      <c r="I52" s="364"/>
      <c r="J52" s="329"/>
      <c r="K52" s="329"/>
      <c r="L52" s="329"/>
      <c r="M52" s="329"/>
      <c r="N52" s="329"/>
      <c r="O52" s="329"/>
      <c r="P52" s="329"/>
      <c r="Q52" s="329"/>
      <c r="R52" s="329"/>
      <c r="S52" s="329"/>
      <c r="T52" s="329"/>
      <c r="U52" s="329"/>
      <c r="V52" s="329"/>
      <c r="W52" s="329"/>
      <c r="X52" s="329"/>
      <c r="Y52" s="329"/>
      <c r="Z52" s="329"/>
      <c r="AA52" s="329"/>
    </row>
    <row r="53" spans="1:27" ht="12.75" customHeight="1">
      <c r="A53" s="324"/>
      <c r="B53" s="326" t="s">
        <v>339</v>
      </c>
      <c r="C53" s="342">
        <v>11100</v>
      </c>
      <c r="D53" s="342">
        <v>304</v>
      </c>
      <c r="F53" s="393"/>
      <c r="G53" s="393"/>
      <c r="H53" s="403"/>
      <c r="I53" s="364"/>
      <c r="J53" s="329"/>
      <c r="K53" s="329"/>
      <c r="L53" s="329"/>
      <c r="M53" s="329"/>
      <c r="N53" s="329"/>
      <c r="O53" s="329"/>
      <c r="P53" s="329"/>
      <c r="Q53" s="329"/>
      <c r="R53" s="329"/>
      <c r="S53" s="329"/>
      <c r="T53" s="329"/>
      <c r="U53" s="329"/>
      <c r="V53" s="329"/>
      <c r="W53" s="329"/>
      <c r="X53" s="329"/>
      <c r="Y53" s="329"/>
      <c r="Z53" s="329"/>
      <c r="AA53" s="329"/>
    </row>
    <row r="54" spans="1:27" ht="12.75" customHeight="1">
      <c r="A54" s="324"/>
      <c r="B54" s="326" t="s">
        <v>348</v>
      </c>
      <c r="C54" s="342">
        <v>1230</v>
      </c>
      <c r="D54" s="342">
        <v>1040</v>
      </c>
      <c r="E54" s="396"/>
      <c r="F54" s="386" t="s">
        <v>323</v>
      </c>
      <c r="G54" s="374"/>
      <c r="H54" s="374"/>
      <c r="I54" s="379">
        <f>SUM(H37:H52)</f>
        <v>13010</v>
      </c>
      <c r="J54" s="329"/>
      <c r="K54" s="329"/>
      <c r="L54" s="329"/>
      <c r="M54" s="329"/>
      <c r="N54" s="329"/>
      <c r="O54" s="329"/>
      <c r="P54" s="329"/>
      <c r="Q54" s="329"/>
      <c r="R54" s="329"/>
      <c r="S54" s="329"/>
      <c r="T54" s="329"/>
      <c r="U54" s="329"/>
      <c r="V54" s="329"/>
      <c r="W54" s="329"/>
      <c r="X54" s="329"/>
      <c r="Y54" s="329"/>
      <c r="Z54" s="329"/>
      <c r="AA54" s="329"/>
    </row>
    <row r="55" spans="1:27" ht="12.75" customHeight="1">
      <c r="A55" s="324"/>
      <c r="B55" s="326" t="s">
        <v>349</v>
      </c>
      <c r="C55" s="342">
        <v>60</v>
      </c>
      <c r="D55" s="342">
        <v>0</v>
      </c>
      <c r="E55" s="396"/>
      <c r="F55" s="374"/>
      <c r="G55" s="374"/>
      <c r="H55" s="374"/>
      <c r="I55" s="347"/>
      <c r="J55" s="329"/>
      <c r="K55" s="329"/>
      <c r="L55" s="329"/>
      <c r="M55" s="329"/>
      <c r="N55" s="329"/>
      <c r="O55" s="329"/>
      <c r="P55" s="329"/>
      <c r="Q55" s="329"/>
      <c r="R55" s="329"/>
      <c r="S55" s="329"/>
      <c r="T55" s="329"/>
      <c r="U55" s="329"/>
      <c r="V55" s="329"/>
      <c r="W55" s="329"/>
      <c r="X55" s="329"/>
      <c r="Y55" s="329"/>
      <c r="Z55" s="329"/>
      <c r="AA55" s="329"/>
    </row>
    <row r="56" spans="1:27" ht="12.75" customHeight="1">
      <c r="A56" s="324"/>
      <c r="B56" s="326" t="s">
        <v>350</v>
      </c>
      <c r="C56" s="342">
        <v>1500</v>
      </c>
      <c r="D56" s="342">
        <v>250</v>
      </c>
      <c r="E56" s="396"/>
      <c r="F56" s="392" t="s">
        <v>316</v>
      </c>
      <c r="G56" s="374"/>
      <c r="H56" s="403"/>
      <c r="I56" s="347"/>
      <c r="J56" s="329"/>
      <c r="K56" s="329"/>
      <c r="L56" s="329"/>
      <c r="M56" s="329"/>
      <c r="N56" s="329"/>
      <c r="O56" s="329"/>
      <c r="P56" s="329"/>
      <c r="Q56" s="329"/>
      <c r="R56" s="329"/>
      <c r="S56" s="329"/>
      <c r="T56" s="329"/>
      <c r="U56" s="329"/>
      <c r="V56" s="329"/>
      <c r="W56" s="329"/>
      <c r="X56" s="329"/>
      <c r="Y56" s="329"/>
      <c r="Z56" s="329"/>
      <c r="AA56" s="329"/>
    </row>
    <row r="57" spans="1:27" ht="12.75" customHeight="1">
      <c r="A57" s="324"/>
      <c r="B57" s="326"/>
      <c r="C57" s="367"/>
      <c r="D57" s="367"/>
      <c r="E57" s="396"/>
      <c r="F57" s="517" t="s">
        <v>394</v>
      </c>
      <c r="G57" s="374"/>
      <c r="H57" s="403">
        <v>-1000</v>
      </c>
      <c r="I57" s="347"/>
      <c r="J57" s="329"/>
      <c r="K57" s="329"/>
      <c r="L57" s="329"/>
      <c r="M57" s="329"/>
      <c r="N57" s="329"/>
      <c r="O57" s="329"/>
      <c r="P57" s="329"/>
      <c r="Q57" s="329"/>
      <c r="R57" s="329"/>
      <c r="S57" s="329"/>
      <c r="T57" s="329"/>
      <c r="U57" s="329"/>
      <c r="V57" s="329"/>
      <c r="W57" s="329"/>
      <c r="X57" s="329"/>
      <c r="Y57" s="329"/>
      <c r="Z57" s="329"/>
      <c r="AA57" s="329"/>
    </row>
    <row r="58" spans="1:27" ht="12.75" customHeight="1">
      <c r="A58" s="324"/>
      <c r="B58" s="386" t="s">
        <v>328</v>
      </c>
      <c r="C58" s="379">
        <f t="shared" ref="C58:D58" si="3">SUM(C53:C57)</f>
        <v>13890</v>
      </c>
      <c r="D58" s="379">
        <f t="shared" si="3"/>
        <v>1594</v>
      </c>
      <c r="F58" s="517" t="s">
        <v>395</v>
      </c>
      <c r="G58" s="374"/>
      <c r="H58" s="403">
        <v>7800</v>
      </c>
      <c r="I58" s="347"/>
      <c r="J58" s="329"/>
      <c r="K58" s="329"/>
      <c r="L58" s="329"/>
      <c r="M58" s="329"/>
      <c r="N58" s="329"/>
      <c r="O58" s="329"/>
      <c r="P58" s="329"/>
      <c r="Q58" s="329"/>
      <c r="R58" s="329"/>
      <c r="S58" s="329"/>
      <c r="T58" s="329"/>
      <c r="U58" s="329"/>
      <c r="V58" s="329"/>
      <c r="W58" s="329"/>
      <c r="X58" s="329"/>
      <c r="Y58" s="329"/>
      <c r="Z58" s="329"/>
      <c r="AA58" s="329"/>
    </row>
    <row r="59" spans="1:27" ht="12.75" customHeight="1">
      <c r="A59" s="324"/>
      <c r="B59" s="326"/>
      <c r="C59" s="347"/>
      <c r="D59" s="347"/>
      <c r="F59" s="517" t="s">
        <v>396</v>
      </c>
      <c r="G59" s="374"/>
      <c r="H59" s="403">
        <v>-1000</v>
      </c>
      <c r="I59" s="347"/>
      <c r="J59" s="329"/>
      <c r="K59" s="329"/>
      <c r="L59" s="329"/>
      <c r="M59" s="329"/>
      <c r="N59" s="329"/>
      <c r="O59" s="329"/>
      <c r="P59" s="329"/>
      <c r="Q59" s="329"/>
      <c r="R59" s="329"/>
      <c r="S59" s="329"/>
      <c r="T59" s="329"/>
      <c r="U59" s="329"/>
      <c r="V59" s="329"/>
      <c r="W59" s="329"/>
      <c r="X59" s="329"/>
      <c r="Y59" s="329"/>
      <c r="Z59" s="329"/>
      <c r="AA59" s="329"/>
    </row>
    <row r="60" spans="1:27" ht="12.75" customHeight="1">
      <c r="A60" s="324"/>
      <c r="B60" s="326"/>
      <c r="C60" s="342"/>
      <c r="D60" s="342"/>
      <c r="F60" s="517" t="s">
        <v>397</v>
      </c>
      <c r="G60" s="393"/>
      <c r="H60" s="403">
        <v>-12000</v>
      </c>
      <c r="I60" s="347"/>
      <c r="J60" s="329"/>
      <c r="K60" s="329"/>
      <c r="L60" s="329"/>
      <c r="M60" s="329"/>
      <c r="N60" s="329"/>
      <c r="O60" s="329"/>
      <c r="P60" s="329"/>
      <c r="Q60" s="329"/>
      <c r="R60" s="329"/>
      <c r="S60" s="329"/>
      <c r="T60" s="329"/>
      <c r="U60" s="329"/>
      <c r="V60" s="329"/>
      <c r="W60" s="329"/>
      <c r="X60" s="329"/>
      <c r="Y60" s="329"/>
      <c r="Z60" s="329"/>
      <c r="AA60" s="329"/>
    </row>
    <row r="61" spans="1:27" ht="12.75" customHeight="1">
      <c r="A61" s="324"/>
      <c r="B61" s="326"/>
      <c r="C61" s="342"/>
      <c r="D61" s="342"/>
      <c r="E61" s="396"/>
      <c r="F61" s="517" t="s">
        <v>398</v>
      </c>
      <c r="G61" s="393"/>
      <c r="H61" s="408">
        <v>-6000</v>
      </c>
      <c r="I61" s="347"/>
      <c r="J61" s="329"/>
      <c r="K61" s="329"/>
      <c r="L61" s="329"/>
      <c r="M61" s="329"/>
      <c r="N61" s="329"/>
      <c r="O61" s="329"/>
      <c r="P61" s="329"/>
      <c r="Q61" s="329"/>
      <c r="R61" s="329"/>
      <c r="S61" s="329"/>
      <c r="T61" s="329"/>
      <c r="U61" s="329"/>
      <c r="V61" s="329"/>
      <c r="W61" s="329"/>
      <c r="X61" s="329"/>
      <c r="Y61" s="329"/>
      <c r="Z61" s="329"/>
      <c r="AA61" s="329"/>
    </row>
    <row r="62" spans="1:27" ht="12.75" customHeight="1">
      <c r="A62" s="324"/>
      <c r="B62" s="326"/>
      <c r="C62" s="342"/>
      <c r="D62" s="342"/>
      <c r="E62" s="396"/>
      <c r="F62" s="398" t="s">
        <v>327</v>
      </c>
      <c r="G62" s="393"/>
      <c r="H62" s="403"/>
      <c r="I62" s="379">
        <f>SUM(H57:H61)</f>
        <v>-12200</v>
      </c>
      <c r="J62" s="329"/>
      <c r="K62" s="329"/>
      <c r="L62" s="329"/>
      <c r="M62" s="329"/>
      <c r="N62" s="329"/>
      <c r="O62" s="329"/>
      <c r="P62" s="329"/>
      <c r="Q62" s="329"/>
      <c r="R62" s="329"/>
      <c r="S62" s="329"/>
      <c r="T62" s="329"/>
      <c r="U62" s="329"/>
      <c r="V62" s="329"/>
      <c r="W62" s="329"/>
      <c r="X62" s="329"/>
      <c r="Y62" s="329"/>
      <c r="Z62" s="329"/>
      <c r="AA62" s="329"/>
    </row>
    <row r="63" spans="1:27" ht="12.75" customHeight="1">
      <c r="A63" s="324"/>
      <c r="B63" s="326"/>
      <c r="C63" s="367"/>
      <c r="D63" s="367"/>
      <c r="E63" s="396"/>
      <c r="F63" s="374"/>
      <c r="G63" s="374"/>
      <c r="H63" s="374"/>
      <c r="I63" s="347"/>
      <c r="J63" s="329"/>
      <c r="K63" s="329"/>
      <c r="L63" s="329"/>
      <c r="M63" s="329"/>
      <c r="N63" s="329"/>
      <c r="O63" s="329"/>
      <c r="P63" s="329"/>
      <c r="Q63" s="329"/>
      <c r="R63" s="329"/>
      <c r="S63" s="329"/>
      <c r="T63" s="329"/>
      <c r="U63" s="329"/>
      <c r="V63" s="329"/>
      <c r="W63" s="329"/>
      <c r="X63" s="329"/>
      <c r="Y63" s="329"/>
      <c r="Z63" s="329"/>
      <c r="AA63" s="329"/>
    </row>
    <row r="64" spans="1:27" ht="12.75" customHeight="1">
      <c r="A64" s="412"/>
      <c r="B64" s="386" t="s">
        <v>329</v>
      </c>
      <c r="C64" s="388">
        <f t="shared" ref="C64:D64" si="4">SUM(C58:C63)</f>
        <v>13890</v>
      </c>
      <c r="D64" s="388">
        <f t="shared" si="4"/>
        <v>1594</v>
      </c>
      <c r="E64" s="396"/>
      <c r="F64" s="518"/>
      <c r="G64" s="374"/>
      <c r="H64" s="374"/>
      <c r="I64" s="347"/>
      <c r="J64" s="329"/>
      <c r="K64" s="329"/>
      <c r="L64" s="329"/>
      <c r="M64" s="329"/>
      <c r="N64" s="329"/>
      <c r="O64" s="329"/>
      <c r="P64" s="329"/>
      <c r="Q64" s="329"/>
      <c r="R64" s="329"/>
      <c r="S64" s="329"/>
      <c r="T64" s="329"/>
      <c r="U64" s="329"/>
      <c r="V64" s="329"/>
      <c r="W64" s="329"/>
      <c r="X64" s="329"/>
      <c r="Y64" s="329"/>
      <c r="Z64" s="329"/>
      <c r="AA64" s="329"/>
    </row>
    <row r="65" spans="1:27" ht="12.75" customHeight="1">
      <c r="A65" s="357"/>
      <c r="B65" s="47"/>
      <c r="C65" s="390"/>
      <c r="D65" s="390"/>
      <c r="E65" s="396"/>
      <c r="F65" s="392" t="s">
        <v>318</v>
      </c>
      <c r="G65" s="393"/>
      <c r="H65" s="403"/>
      <c r="I65" s="347"/>
      <c r="J65" s="329"/>
      <c r="K65" s="329"/>
      <c r="L65" s="329"/>
      <c r="M65" s="329"/>
      <c r="N65" s="329"/>
      <c r="O65" s="329"/>
      <c r="P65" s="329"/>
      <c r="Q65" s="329"/>
      <c r="R65" s="329"/>
      <c r="S65" s="329"/>
      <c r="T65" s="329"/>
      <c r="U65" s="329"/>
      <c r="V65" s="329"/>
      <c r="W65" s="329"/>
      <c r="X65" s="329"/>
      <c r="Y65" s="329"/>
      <c r="Z65" s="329"/>
      <c r="AA65" s="329"/>
    </row>
    <row r="66" spans="1:27" ht="12.75" customHeight="1">
      <c r="A66" s="357"/>
      <c r="B66" s="47"/>
      <c r="C66" s="329"/>
      <c r="D66" s="329"/>
      <c r="E66" s="396"/>
      <c r="F66" s="517" t="s">
        <v>399</v>
      </c>
      <c r="G66" s="393"/>
      <c r="H66" s="403">
        <v>-2000</v>
      </c>
      <c r="I66" s="347"/>
      <c r="J66" s="329"/>
      <c r="K66" s="329"/>
      <c r="L66" s="329"/>
      <c r="M66" s="329"/>
      <c r="N66" s="329"/>
      <c r="O66" s="329"/>
      <c r="P66" s="329"/>
      <c r="Q66" s="329"/>
      <c r="R66" s="329"/>
      <c r="S66" s="329"/>
      <c r="T66" s="329"/>
      <c r="U66" s="329"/>
      <c r="V66" s="329"/>
      <c r="W66" s="329"/>
      <c r="X66" s="329"/>
      <c r="Y66" s="329"/>
      <c r="Z66" s="329"/>
      <c r="AA66" s="329"/>
    </row>
    <row r="67" spans="1:27" ht="12.75" customHeight="1">
      <c r="A67" s="357"/>
      <c r="B67" s="47"/>
      <c r="C67" s="329"/>
      <c r="D67" s="329"/>
      <c r="E67" s="396"/>
      <c r="F67" s="517" t="s">
        <v>400</v>
      </c>
      <c r="G67" s="393"/>
      <c r="H67" s="403">
        <v>3150</v>
      </c>
      <c r="I67" s="347"/>
      <c r="J67" s="329"/>
      <c r="K67" s="329"/>
      <c r="L67" s="329"/>
      <c r="M67" s="329"/>
      <c r="N67" s="329"/>
      <c r="O67" s="329"/>
      <c r="P67" s="329"/>
      <c r="Q67" s="329"/>
      <c r="R67" s="329"/>
      <c r="S67" s="329"/>
      <c r="T67" s="329"/>
      <c r="U67" s="329"/>
      <c r="V67" s="329"/>
      <c r="W67" s="329"/>
      <c r="X67" s="329"/>
      <c r="Y67" s="329"/>
      <c r="Z67" s="329"/>
      <c r="AA67" s="329"/>
    </row>
    <row r="68" spans="1:27" ht="12.75" customHeight="1">
      <c r="A68" s="357"/>
      <c r="B68" s="47"/>
      <c r="C68" s="329"/>
      <c r="D68" s="329"/>
      <c r="E68" s="329"/>
      <c r="F68" s="402"/>
      <c r="G68" s="393"/>
      <c r="H68" s="408"/>
      <c r="I68" s="347"/>
      <c r="J68" s="329"/>
      <c r="K68" s="329"/>
      <c r="L68" s="329"/>
      <c r="M68" s="329"/>
      <c r="N68" s="329"/>
      <c r="O68" s="329"/>
      <c r="P68" s="329"/>
      <c r="Q68" s="329"/>
      <c r="R68" s="329"/>
      <c r="S68" s="329"/>
      <c r="T68" s="329"/>
      <c r="U68" s="329"/>
      <c r="V68" s="329"/>
      <c r="W68" s="329"/>
      <c r="X68" s="329"/>
      <c r="Y68" s="329"/>
      <c r="Z68" s="329"/>
      <c r="AA68" s="329"/>
    </row>
    <row r="69" spans="1:27" ht="12.75" customHeight="1">
      <c r="A69" s="357"/>
      <c r="B69" s="47"/>
      <c r="C69" s="329"/>
      <c r="D69" s="329"/>
      <c r="E69" s="329"/>
      <c r="F69" s="398" t="s">
        <v>330</v>
      </c>
      <c r="G69" s="393"/>
      <c r="H69" s="403"/>
      <c r="I69" s="379">
        <f>SUM(H66:H68)</f>
        <v>1150</v>
      </c>
      <c r="J69" s="329"/>
      <c r="K69" s="329"/>
      <c r="L69" s="329"/>
      <c r="M69" s="329"/>
      <c r="N69" s="329"/>
      <c r="O69" s="329"/>
      <c r="P69" s="329"/>
      <c r="Q69" s="329"/>
      <c r="R69" s="329"/>
      <c r="S69" s="329"/>
      <c r="T69" s="329"/>
      <c r="U69" s="329"/>
      <c r="V69" s="329"/>
      <c r="W69" s="329"/>
      <c r="X69" s="329"/>
      <c r="Y69" s="329"/>
      <c r="Z69" s="329"/>
      <c r="AA69" s="329"/>
    </row>
    <row r="70" spans="1:27" ht="1.5" customHeight="1">
      <c r="A70" s="357"/>
      <c r="B70" s="47"/>
      <c r="C70" s="329"/>
      <c r="D70" s="329"/>
      <c r="E70" s="329"/>
      <c r="F70" s="374"/>
      <c r="G70" s="374"/>
      <c r="H70" s="374"/>
      <c r="I70" s="403"/>
      <c r="J70" s="329"/>
      <c r="K70" s="329"/>
      <c r="L70" s="329"/>
      <c r="M70" s="329"/>
      <c r="N70" s="329"/>
      <c r="O70" s="329"/>
      <c r="P70" s="329"/>
      <c r="Q70" s="329"/>
      <c r="R70" s="329"/>
      <c r="S70" s="329"/>
      <c r="T70" s="329"/>
      <c r="U70" s="329"/>
      <c r="V70" s="329"/>
      <c r="W70" s="329"/>
      <c r="X70" s="329"/>
      <c r="Y70" s="329"/>
      <c r="Z70" s="329"/>
      <c r="AA70" s="329"/>
    </row>
    <row r="71" spans="1:27" ht="12.75" customHeight="1">
      <c r="A71" s="357"/>
      <c r="B71" s="47"/>
      <c r="C71" s="329"/>
      <c r="D71" s="329"/>
      <c r="E71" s="329"/>
      <c r="F71" s="374"/>
      <c r="G71" s="374"/>
      <c r="H71" s="374"/>
      <c r="I71" s="347"/>
      <c r="J71" s="329"/>
      <c r="K71" s="329"/>
      <c r="L71" s="329"/>
      <c r="M71" s="329"/>
      <c r="N71" s="329"/>
      <c r="O71" s="329"/>
      <c r="P71" s="329"/>
      <c r="Q71" s="329"/>
      <c r="R71" s="329"/>
      <c r="S71" s="329"/>
      <c r="T71" s="329"/>
      <c r="U71" s="329"/>
      <c r="V71" s="329"/>
      <c r="W71" s="329"/>
      <c r="X71" s="329"/>
      <c r="Y71" s="329"/>
      <c r="Z71" s="329"/>
      <c r="AA71" s="329"/>
    </row>
    <row r="72" spans="1:27" ht="12.75" customHeight="1">
      <c r="A72" s="357"/>
      <c r="B72" s="47"/>
      <c r="C72" s="329"/>
      <c r="D72" s="329"/>
      <c r="E72" s="329"/>
      <c r="F72" s="398" t="s">
        <v>331</v>
      </c>
      <c r="G72" s="393"/>
      <c r="H72" s="403"/>
      <c r="I72" s="379">
        <f>SUM(I54:I69)</f>
        <v>1960</v>
      </c>
      <c r="J72" s="329"/>
      <c r="K72" s="329"/>
      <c r="L72" s="329"/>
      <c r="M72" s="329"/>
      <c r="N72" s="329"/>
      <c r="O72" s="329"/>
      <c r="P72" s="329"/>
      <c r="Q72" s="329"/>
      <c r="R72" s="329"/>
      <c r="S72" s="329"/>
      <c r="T72" s="329"/>
      <c r="U72" s="329"/>
      <c r="V72" s="329"/>
      <c r="W72" s="329"/>
      <c r="X72" s="329"/>
      <c r="Y72" s="329"/>
      <c r="Z72" s="329"/>
      <c r="AA72" s="329"/>
    </row>
    <row r="73" spans="1:27" ht="12.75" customHeight="1">
      <c r="A73" s="357"/>
      <c r="B73" s="47"/>
      <c r="C73" s="329"/>
      <c r="D73" s="329"/>
      <c r="E73" s="329"/>
      <c r="F73" s="402" t="s">
        <v>324</v>
      </c>
      <c r="G73" s="393"/>
      <c r="H73" s="403"/>
      <c r="I73" s="367">
        <f>D35</f>
        <v>8500</v>
      </c>
      <c r="J73" s="329"/>
      <c r="K73" s="329"/>
      <c r="L73" s="329"/>
      <c r="M73" s="329"/>
      <c r="N73" s="329"/>
      <c r="O73" s="329"/>
      <c r="P73" s="329"/>
      <c r="Q73" s="329"/>
      <c r="R73" s="329"/>
      <c r="S73" s="329"/>
      <c r="T73" s="329"/>
      <c r="U73" s="329"/>
      <c r="V73" s="329"/>
      <c r="W73" s="329"/>
      <c r="X73" s="329"/>
      <c r="Y73" s="329"/>
      <c r="Z73" s="329"/>
      <c r="AA73" s="329"/>
    </row>
    <row r="74" spans="1:27" ht="12.75" customHeight="1">
      <c r="A74" s="357"/>
      <c r="B74" s="47"/>
      <c r="C74" s="329"/>
      <c r="D74" s="329"/>
      <c r="E74" s="329"/>
      <c r="F74" s="402" t="s">
        <v>326</v>
      </c>
      <c r="G74" s="393"/>
      <c r="H74" s="393"/>
      <c r="I74" s="371">
        <f>SUM(I72:I73)</f>
        <v>10460</v>
      </c>
      <c r="J74" s="329"/>
      <c r="K74" s="329"/>
      <c r="L74" s="329"/>
      <c r="M74" s="329"/>
      <c r="N74" s="329"/>
      <c r="O74" s="329"/>
      <c r="P74" s="329"/>
      <c r="Q74" s="329"/>
      <c r="R74" s="329"/>
      <c r="S74" s="329"/>
      <c r="T74" s="329"/>
      <c r="U74" s="329"/>
      <c r="V74" s="329"/>
      <c r="W74" s="329"/>
      <c r="X74" s="329"/>
      <c r="Y74" s="329"/>
      <c r="Z74" s="329"/>
      <c r="AA74" s="329"/>
    </row>
    <row r="75" spans="1:27" ht="12.75" customHeight="1">
      <c r="A75" s="357"/>
      <c r="B75" s="47"/>
      <c r="C75" s="329"/>
      <c r="D75" s="329"/>
      <c r="E75" s="329"/>
      <c r="F75" s="329"/>
      <c r="G75" s="329"/>
      <c r="H75" s="329"/>
      <c r="I75" s="390"/>
      <c r="J75" s="329"/>
      <c r="K75" s="329"/>
      <c r="L75" s="329"/>
      <c r="M75" s="329"/>
      <c r="N75" s="329"/>
      <c r="O75" s="329"/>
      <c r="P75" s="329"/>
      <c r="Q75" s="329"/>
      <c r="R75" s="329"/>
      <c r="S75" s="329"/>
      <c r="T75" s="329"/>
      <c r="U75" s="329"/>
      <c r="V75" s="329"/>
      <c r="W75" s="329"/>
      <c r="X75" s="329"/>
      <c r="Y75" s="329"/>
      <c r="Z75" s="329"/>
      <c r="AA75" s="329"/>
    </row>
    <row r="76" spans="1:27" ht="12.75" customHeight="1">
      <c r="A76" s="357"/>
      <c r="B76" s="47"/>
      <c r="C76" s="329"/>
      <c r="D76" s="329"/>
      <c r="E76" s="329"/>
      <c r="F76" s="329"/>
      <c r="G76" s="329"/>
      <c r="H76" s="329"/>
      <c r="I76" s="329"/>
      <c r="J76" s="329"/>
      <c r="K76" s="329"/>
      <c r="L76" s="329"/>
      <c r="M76" s="329"/>
      <c r="N76" s="329"/>
      <c r="O76" s="329"/>
      <c r="P76" s="329"/>
      <c r="Q76" s="329"/>
      <c r="R76" s="329"/>
      <c r="S76" s="329"/>
      <c r="T76" s="329"/>
      <c r="U76" s="329"/>
      <c r="V76" s="329"/>
      <c r="W76" s="329"/>
      <c r="X76" s="329"/>
      <c r="Y76" s="329"/>
      <c r="Z76" s="329"/>
      <c r="AA76" s="329"/>
    </row>
    <row r="77" spans="1:27" ht="12.75" customHeight="1">
      <c r="A77" s="357"/>
      <c r="B77" s="47"/>
      <c r="C77" s="329"/>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row>
    <row r="78" spans="1:27" ht="12.75" customHeight="1">
      <c r="A78" s="357"/>
      <c r="B78" s="47"/>
      <c r="C78" s="329"/>
      <c r="D78" s="329"/>
      <c r="E78" s="329"/>
      <c r="F78" s="329"/>
      <c r="G78" s="329"/>
      <c r="H78" s="329"/>
      <c r="I78" s="329"/>
      <c r="J78" s="329"/>
      <c r="K78" s="329"/>
      <c r="L78" s="329"/>
      <c r="M78" s="329"/>
      <c r="N78" s="329"/>
      <c r="O78" s="329"/>
      <c r="P78" s="329"/>
      <c r="Q78" s="329"/>
      <c r="R78" s="329"/>
      <c r="S78" s="329"/>
      <c r="T78" s="329"/>
      <c r="U78" s="329"/>
      <c r="V78" s="329"/>
      <c r="W78" s="329"/>
      <c r="X78" s="329"/>
      <c r="Y78" s="329"/>
      <c r="Z78" s="329"/>
      <c r="AA78" s="329"/>
    </row>
    <row r="79" spans="1:27" ht="12.75" customHeight="1">
      <c r="A79" s="357"/>
      <c r="B79" s="47"/>
      <c r="C79" s="329"/>
      <c r="D79" s="329"/>
      <c r="E79" s="329"/>
      <c r="F79" s="329"/>
      <c r="G79" s="329"/>
      <c r="H79" s="329"/>
      <c r="I79" s="329"/>
      <c r="J79" s="329"/>
      <c r="K79" s="329"/>
      <c r="L79" s="329"/>
      <c r="M79" s="329"/>
      <c r="N79" s="329"/>
      <c r="O79" s="329"/>
      <c r="P79" s="329"/>
      <c r="Q79" s="329"/>
      <c r="R79" s="329"/>
      <c r="S79" s="329"/>
      <c r="T79" s="329"/>
      <c r="U79" s="329"/>
      <c r="V79" s="329"/>
      <c r="W79" s="329"/>
      <c r="X79" s="329"/>
      <c r="Y79" s="329"/>
      <c r="Z79" s="329"/>
      <c r="AA79" s="329"/>
    </row>
    <row r="80" spans="1:27" ht="12.75" customHeight="1">
      <c r="A80" s="357"/>
      <c r="B80" s="47"/>
      <c r="C80" s="329"/>
      <c r="D80" s="329"/>
      <c r="E80" s="329"/>
      <c r="F80" s="329"/>
      <c r="G80" s="329"/>
      <c r="H80" s="329"/>
      <c r="I80" s="329"/>
      <c r="J80" s="329"/>
      <c r="K80" s="329"/>
      <c r="L80" s="329"/>
      <c r="M80" s="329"/>
      <c r="N80" s="329"/>
      <c r="O80" s="329"/>
      <c r="P80" s="329"/>
      <c r="Q80" s="329"/>
      <c r="R80" s="329"/>
      <c r="S80" s="329"/>
      <c r="T80" s="329"/>
      <c r="U80" s="329"/>
      <c r="V80" s="329"/>
      <c r="W80" s="329"/>
      <c r="X80" s="329"/>
      <c r="Y80" s="329"/>
      <c r="Z80" s="329"/>
      <c r="AA80" s="329"/>
    </row>
    <row r="81" spans="1:27" ht="12.75" customHeight="1">
      <c r="A81" s="357"/>
      <c r="B81" s="47"/>
      <c r="C81" s="329"/>
      <c r="D81" s="329"/>
      <c r="E81" s="329"/>
      <c r="F81" s="329"/>
      <c r="G81" s="329"/>
      <c r="H81" s="329"/>
      <c r="I81" s="329"/>
      <c r="J81" s="329"/>
      <c r="K81" s="329"/>
      <c r="L81" s="329"/>
      <c r="M81" s="329"/>
      <c r="N81" s="329"/>
      <c r="O81" s="329"/>
      <c r="P81" s="329"/>
      <c r="Q81" s="329"/>
      <c r="R81" s="329"/>
      <c r="S81" s="329"/>
      <c r="T81" s="329"/>
      <c r="U81" s="329"/>
      <c r="V81" s="329"/>
      <c r="W81" s="329"/>
      <c r="X81" s="329"/>
      <c r="Y81" s="329"/>
      <c r="Z81" s="329"/>
      <c r="AA81" s="329"/>
    </row>
    <row r="82" spans="1:27" ht="12.75" customHeight="1">
      <c r="A82" s="357"/>
      <c r="B82" s="47"/>
      <c r="C82" s="329"/>
      <c r="D82" s="329"/>
      <c r="E82" s="329"/>
      <c r="F82" s="329"/>
      <c r="G82" s="329"/>
      <c r="H82" s="329"/>
      <c r="I82" s="329"/>
      <c r="J82" s="329"/>
      <c r="K82" s="329"/>
      <c r="L82" s="329"/>
      <c r="M82" s="329"/>
      <c r="N82" s="329"/>
      <c r="O82" s="329"/>
      <c r="P82" s="329"/>
      <c r="Q82" s="329"/>
      <c r="R82" s="329"/>
      <c r="S82" s="329"/>
      <c r="T82" s="329"/>
      <c r="U82" s="329"/>
      <c r="V82" s="329"/>
      <c r="W82" s="329"/>
      <c r="X82" s="329"/>
      <c r="Y82" s="329"/>
      <c r="Z82" s="329"/>
      <c r="AA82" s="329"/>
    </row>
    <row r="83" spans="1:27" ht="12.75" customHeight="1">
      <c r="A83" s="357"/>
      <c r="B83" s="47"/>
      <c r="C83" s="329"/>
      <c r="D83" s="329"/>
      <c r="E83" s="329"/>
      <c r="F83" s="329"/>
      <c r="G83" s="329"/>
      <c r="H83" s="329"/>
      <c r="I83" s="329"/>
      <c r="J83" s="329"/>
      <c r="K83" s="329"/>
      <c r="L83" s="329"/>
      <c r="M83" s="329"/>
      <c r="N83" s="329"/>
      <c r="O83" s="329"/>
      <c r="P83" s="329"/>
      <c r="Q83" s="329"/>
      <c r="R83" s="329"/>
      <c r="S83" s="329"/>
      <c r="T83" s="329"/>
      <c r="U83" s="329"/>
      <c r="V83" s="329"/>
      <c r="W83" s="329"/>
      <c r="X83" s="329"/>
      <c r="Y83" s="329"/>
      <c r="Z83" s="329"/>
      <c r="AA83" s="329"/>
    </row>
    <row r="84" spans="1:27" ht="12.75" customHeight="1">
      <c r="A84" s="357"/>
      <c r="B84" s="47"/>
      <c r="C84" s="329"/>
      <c r="D84" s="329"/>
      <c r="E84" s="329"/>
      <c r="F84" s="329"/>
      <c r="G84" s="329"/>
      <c r="H84" s="329"/>
      <c r="I84" s="329"/>
      <c r="J84" s="329"/>
      <c r="K84" s="329"/>
      <c r="L84" s="329"/>
      <c r="M84" s="329"/>
      <c r="N84" s="329"/>
      <c r="O84" s="329"/>
      <c r="P84" s="329"/>
      <c r="Q84" s="329"/>
      <c r="R84" s="329"/>
      <c r="S84" s="329"/>
      <c r="T84" s="329"/>
      <c r="U84" s="329"/>
      <c r="V84" s="329"/>
      <c r="W84" s="329"/>
      <c r="X84" s="329"/>
      <c r="Y84" s="329"/>
      <c r="Z84" s="329"/>
      <c r="AA84" s="329"/>
    </row>
    <row r="85" spans="1:27" ht="12.75" customHeight="1">
      <c r="A85" s="357"/>
      <c r="B85" s="47"/>
      <c r="C85" s="329"/>
      <c r="D85" s="329"/>
      <c r="E85" s="329"/>
      <c r="F85" s="329"/>
      <c r="G85" s="329"/>
      <c r="H85" s="329"/>
      <c r="I85" s="329"/>
      <c r="J85" s="329"/>
      <c r="K85" s="329"/>
      <c r="L85" s="329"/>
      <c r="M85" s="329"/>
      <c r="N85" s="329"/>
      <c r="O85" s="329"/>
      <c r="P85" s="329"/>
      <c r="Q85" s="329"/>
      <c r="R85" s="329"/>
      <c r="S85" s="329"/>
      <c r="T85" s="329"/>
      <c r="U85" s="329"/>
      <c r="V85" s="329"/>
      <c r="W85" s="329"/>
      <c r="X85" s="329"/>
      <c r="Y85" s="329"/>
      <c r="Z85" s="329"/>
      <c r="AA85" s="329"/>
    </row>
    <row r="86" spans="1:27" ht="12.75" customHeight="1">
      <c r="A86" s="357"/>
      <c r="B86" s="47"/>
      <c r="C86" s="329"/>
      <c r="D86" s="329"/>
      <c r="E86" s="329"/>
      <c r="F86" s="329"/>
      <c r="G86" s="329"/>
      <c r="H86" s="329"/>
      <c r="I86" s="329"/>
      <c r="J86" s="329"/>
      <c r="K86" s="329"/>
      <c r="L86" s="329"/>
      <c r="M86" s="329"/>
      <c r="N86" s="329"/>
      <c r="O86" s="329"/>
      <c r="P86" s="329"/>
      <c r="Q86" s="329"/>
      <c r="R86" s="329"/>
      <c r="S86" s="329"/>
      <c r="T86" s="329"/>
      <c r="U86" s="329"/>
      <c r="V86" s="329"/>
      <c r="W86" s="329"/>
      <c r="X86" s="329"/>
      <c r="Y86" s="329"/>
      <c r="Z86" s="329"/>
      <c r="AA86" s="329"/>
    </row>
    <row r="87" spans="1:27" ht="12.75" customHeight="1">
      <c r="A87" s="357"/>
      <c r="B87" s="47"/>
      <c r="C87" s="329"/>
      <c r="D87" s="329"/>
      <c r="E87" s="329"/>
      <c r="F87" s="329"/>
      <c r="G87" s="329"/>
      <c r="H87" s="329"/>
      <c r="I87" s="329"/>
      <c r="J87" s="329"/>
      <c r="K87" s="329"/>
      <c r="L87" s="329"/>
      <c r="M87" s="329"/>
      <c r="N87" s="329"/>
      <c r="O87" s="329"/>
      <c r="P87" s="329"/>
      <c r="Q87" s="329"/>
      <c r="R87" s="329"/>
      <c r="S87" s="329"/>
      <c r="T87" s="329"/>
      <c r="U87" s="329"/>
      <c r="V87" s="329"/>
      <c r="W87" s="329"/>
      <c r="X87" s="329"/>
      <c r="Y87" s="329"/>
      <c r="Z87" s="329"/>
      <c r="AA87" s="329"/>
    </row>
    <row r="88" spans="1:27" ht="12.75" customHeight="1">
      <c r="A88" s="357"/>
      <c r="B88" s="47"/>
      <c r="C88" s="329"/>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row>
    <row r="89" spans="1:27" ht="12.75" customHeight="1">
      <c r="A89" s="357"/>
      <c r="B89" s="47"/>
      <c r="C89" s="329"/>
      <c r="D89" s="329"/>
      <c r="E89" s="329"/>
      <c r="F89" s="329"/>
      <c r="G89" s="329"/>
      <c r="H89" s="329"/>
      <c r="I89" s="329"/>
      <c r="J89" s="329"/>
      <c r="K89" s="329"/>
      <c r="L89" s="329"/>
      <c r="M89" s="329"/>
      <c r="N89" s="329"/>
      <c r="O89" s="329"/>
      <c r="P89" s="329"/>
      <c r="Q89" s="329"/>
      <c r="R89" s="329"/>
      <c r="S89" s="329"/>
      <c r="T89" s="329"/>
      <c r="U89" s="329"/>
      <c r="V89" s="329"/>
      <c r="W89" s="329"/>
      <c r="X89" s="329"/>
      <c r="Y89" s="329"/>
      <c r="Z89" s="329"/>
      <c r="AA89" s="329"/>
    </row>
    <row r="90" spans="1:27" ht="12.75" customHeight="1">
      <c r="A90" s="357"/>
      <c r="B90" s="47"/>
      <c r="C90" s="329"/>
      <c r="D90" s="329"/>
      <c r="E90" s="329"/>
      <c r="F90" s="329"/>
      <c r="G90" s="329"/>
      <c r="H90" s="329"/>
      <c r="I90" s="329"/>
      <c r="J90" s="329"/>
      <c r="K90" s="329"/>
      <c r="L90" s="329"/>
      <c r="M90" s="329"/>
      <c r="N90" s="329"/>
      <c r="O90" s="329"/>
      <c r="P90" s="329"/>
      <c r="Q90" s="329"/>
      <c r="R90" s="329"/>
      <c r="S90" s="329"/>
      <c r="T90" s="329"/>
      <c r="U90" s="329"/>
      <c r="V90" s="329"/>
      <c r="W90" s="329"/>
      <c r="X90" s="329"/>
      <c r="Y90" s="329"/>
      <c r="Z90" s="329"/>
      <c r="AA90" s="329"/>
    </row>
    <row r="91" spans="1:27" ht="12.75" customHeight="1">
      <c r="A91" s="357"/>
      <c r="B91" s="47"/>
      <c r="C91" s="329"/>
      <c r="D91" s="329"/>
      <c r="E91" s="329"/>
      <c r="F91" s="329"/>
      <c r="G91" s="329"/>
      <c r="H91" s="329"/>
      <c r="I91" s="329"/>
      <c r="J91" s="329"/>
      <c r="K91" s="329"/>
      <c r="L91" s="329"/>
      <c r="M91" s="329"/>
      <c r="N91" s="329"/>
      <c r="O91" s="329"/>
      <c r="P91" s="329"/>
      <c r="Q91" s="329"/>
      <c r="R91" s="329"/>
      <c r="S91" s="329"/>
      <c r="T91" s="329"/>
      <c r="U91" s="329"/>
      <c r="V91" s="329"/>
      <c r="W91" s="329"/>
      <c r="X91" s="329"/>
      <c r="Y91" s="329"/>
      <c r="Z91" s="329"/>
      <c r="AA91" s="329"/>
    </row>
    <row r="92" spans="1:27" ht="12.75" customHeight="1">
      <c r="A92" s="357"/>
      <c r="B92" s="47"/>
      <c r="C92" s="329"/>
      <c r="D92" s="329"/>
      <c r="E92" s="329"/>
      <c r="F92" s="329"/>
      <c r="G92" s="329"/>
      <c r="H92" s="329"/>
      <c r="I92" s="329"/>
      <c r="J92" s="329"/>
      <c r="K92" s="329"/>
      <c r="L92" s="329"/>
      <c r="M92" s="329"/>
      <c r="N92" s="329"/>
      <c r="O92" s="329"/>
      <c r="P92" s="329"/>
      <c r="Q92" s="329"/>
      <c r="R92" s="329"/>
      <c r="S92" s="329"/>
      <c r="T92" s="329"/>
      <c r="U92" s="329"/>
      <c r="V92" s="329"/>
      <c r="W92" s="329"/>
      <c r="X92" s="329"/>
      <c r="Y92" s="329"/>
      <c r="Z92" s="329"/>
      <c r="AA92" s="329"/>
    </row>
    <row r="93" spans="1:27" ht="12.75" customHeight="1">
      <c r="A93" s="357"/>
      <c r="B93" s="47"/>
      <c r="C93" s="329"/>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row>
    <row r="94" spans="1:27" ht="12.75" customHeight="1">
      <c r="A94" s="357"/>
      <c r="B94" s="47"/>
      <c r="C94" s="47"/>
      <c r="D94" s="47"/>
      <c r="E94" s="47"/>
      <c r="F94" s="329"/>
      <c r="G94" s="329"/>
      <c r="H94" s="329"/>
      <c r="I94" s="329"/>
      <c r="J94" s="47"/>
      <c r="K94" s="47"/>
      <c r="L94" s="47"/>
      <c r="M94" s="47"/>
      <c r="N94" s="47"/>
      <c r="O94" s="47"/>
      <c r="P94" s="47"/>
      <c r="Q94" s="47"/>
      <c r="R94" s="47"/>
      <c r="S94" s="47"/>
      <c r="T94" s="47"/>
      <c r="U94" s="47"/>
      <c r="V94" s="47"/>
      <c r="W94" s="47"/>
      <c r="X94" s="47"/>
      <c r="Y94" s="47"/>
      <c r="Z94" s="47"/>
      <c r="AA94" s="47"/>
    </row>
    <row r="95" spans="1:27" ht="12.75" customHeight="1">
      <c r="A95" s="357"/>
      <c r="B95" s="47"/>
      <c r="C95" s="47"/>
      <c r="D95" s="47"/>
      <c r="E95" s="47"/>
      <c r="F95" s="329"/>
      <c r="G95" s="329"/>
      <c r="H95" s="329"/>
      <c r="I95" s="329"/>
      <c r="J95" s="47"/>
      <c r="K95" s="47"/>
      <c r="L95" s="47"/>
      <c r="M95" s="47"/>
      <c r="N95" s="47"/>
      <c r="O95" s="47"/>
      <c r="P95" s="47"/>
      <c r="Q95" s="47"/>
      <c r="R95" s="47"/>
      <c r="S95" s="47"/>
      <c r="T95" s="47"/>
      <c r="U95" s="47"/>
      <c r="V95" s="47"/>
      <c r="W95" s="47"/>
      <c r="X95" s="47"/>
      <c r="Y95" s="47"/>
      <c r="Z95" s="47"/>
      <c r="AA95" s="47"/>
    </row>
    <row r="96" spans="1:27" ht="12.75" customHeight="1">
      <c r="A96" s="357"/>
      <c r="B96" s="47"/>
      <c r="C96" s="47"/>
      <c r="D96" s="47"/>
      <c r="E96" s="47"/>
      <c r="F96" s="329"/>
      <c r="G96" s="329"/>
      <c r="H96" s="329"/>
      <c r="I96" s="329"/>
      <c r="J96" s="47"/>
      <c r="K96" s="47"/>
      <c r="L96" s="47"/>
      <c r="M96" s="47"/>
      <c r="N96" s="47"/>
      <c r="O96" s="47"/>
      <c r="P96" s="47"/>
      <c r="Q96" s="47"/>
      <c r="R96" s="47"/>
      <c r="S96" s="47"/>
      <c r="T96" s="47"/>
      <c r="U96" s="47"/>
      <c r="V96" s="47"/>
      <c r="W96" s="47"/>
      <c r="X96" s="47"/>
      <c r="Y96" s="47"/>
      <c r="Z96" s="47"/>
      <c r="AA96" s="47"/>
    </row>
    <row r="97" spans="1:27" ht="12.75" customHeight="1">
      <c r="A97" s="357"/>
      <c r="B97" s="47"/>
      <c r="C97" s="47"/>
      <c r="D97" s="47"/>
      <c r="E97" s="47"/>
      <c r="F97" s="329"/>
      <c r="G97" s="329"/>
      <c r="H97" s="329"/>
      <c r="I97" s="329"/>
      <c r="J97" s="47"/>
      <c r="K97" s="47"/>
      <c r="L97" s="47"/>
      <c r="M97" s="47"/>
      <c r="N97" s="47"/>
      <c r="O97" s="47"/>
      <c r="P97" s="47"/>
      <c r="Q97" s="47"/>
      <c r="R97" s="47"/>
      <c r="S97" s="47"/>
      <c r="T97" s="47"/>
      <c r="U97" s="47"/>
      <c r="V97" s="47"/>
      <c r="W97" s="47"/>
      <c r="X97" s="47"/>
      <c r="Y97" s="47"/>
      <c r="Z97" s="47"/>
      <c r="AA97" s="47"/>
    </row>
    <row r="98" spans="1:27" ht="12.75" customHeight="1">
      <c r="A98" s="357"/>
      <c r="B98" s="47"/>
      <c r="C98" s="47"/>
      <c r="D98" s="47"/>
      <c r="E98" s="47"/>
      <c r="F98" s="329"/>
      <c r="G98" s="329"/>
      <c r="H98" s="329"/>
      <c r="I98" s="329"/>
      <c r="J98" s="47"/>
      <c r="K98" s="47"/>
      <c r="L98" s="47"/>
      <c r="M98" s="47"/>
      <c r="N98" s="47"/>
      <c r="O98" s="47"/>
      <c r="P98" s="47"/>
      <c r="Q98" s="47"/>
      <c r="R98" s="47"/>
      <c r="S98" s="47"/>
      <c r="T98" s="47"/>
      <c r="U98" s="47"/>
      <c r="V98" s="47"/>
      <c r="W98" s="47"/>
      <c r="X98" s="47"/>
      <c r="Y98" s="47"/>
      <c r="Z98" s="47"/>
      <c r="AA98" s="47"/>
    </row>
    <row r="99" spans="1:27" ht="12.75" customHeight="1">
      <c r="A99" s="35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row>
    <row r="100" spans="1:27" ht="12.75" customHeight="1">
      <c r="A100" s="35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row>
    <row r="101" spans="1:27" ht="12.75" customHeight="1">
      <c r="A101" s="35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row>
    <row r="102" spans="1:27" ht="12.75" customHeight="1">
      <c r="A102" s="35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row>
    <row r="103" spans="1:27" ht="12.75" customHeight="1">
      <c r="A103" s="35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row>
    <row r="104" spans="1:27" ht="12.75" customHeight="1">
      <c r="A104" s="35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row>
    <row r="105" spans="1:27" ht="12.75" customHeight="1">
      <c r="A105" s="35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row>
    <row r="106" spans="1:27" ht="12.75" customHeight="1">
      <c r="A106" s="35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row>
    <row r="107" spans="1:27" ht="12.75" customHeight="1">
      <c r="A107" s="35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row>
    <row r="108" spans="1:27" ht="12.75" customHeight="1">
      <c r="A108" s="35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row>
    <row r="109" spans="1:27" ht="12.75" customHeight="1">
      <c r="A109" s="35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row>
    <row r="110" spans="1:27" ht="12.75" customHeight="1">
      <c r="A110" s="35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row>
    <row r="111" spans="1:27" ht="12.75" customHeight="1">
      <c r="A111" s="35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row>
    <row r="112" spans="1:27" ht="12.75" customHeight="1">
      <c r="A112" s="35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row>
    <row r="113" spans="1:27" ht="12.75" customHeight="1">
      <c r="A113" s="35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row>
    <row r="114" spans="1:27" ht="12.75" customHeight="1">
      <c r="A114" s="35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row>
    <row r="115" spans="1:27" ht="12.75" customHeight="1">
      <c r="A115" s="35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row>
    <row r="116" spans="1:27" ht="12.75" customHeight="1">
      <c r="A116" s="35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row>
    <row r="117" spans="1:27" ht="12.75" customHeight="1">
      <c r="A117" s="35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row>
    <row r="118" spans="1:27" ht="12.75" customHeight="1">
      <c r="A118" s="35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row>
    <row r="119" spans="1:27" ht="12.75" customHeight="1">
      <c r="A119" s="35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row>
    <row r="120" spans="1:27" ht="12.75" customHeight="1">
      <c r="A120" s="35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row>
    <row r="121" spans="1:27" ht="12.75" customHeight="1">
      <c r="A121" s="35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row>
    <row r="122" spans="1:27" ht="12.75" customHeight="1">
      <c r="A122" s="35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row>
    <row r="123" spans="1:27" ht="12.75" customHeight="1">
      <c r="A123" s="35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row>
    <row r="124" spans="1:27" ht="12.75" customHeight="1">
      <c r="A124" s="35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row>
    <row r="125" spans="1:27" ht="12.75" customHeight="1">
      <c r="A125" s="35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row>
    <row r="126" spans="1:27" ht="12.75" customHeight="1">
      <c r="A126" s="35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row>
    <row r="127" spans="1:27" ht="12.75" customHeight="1">
      <c r="A127" s="35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row>
    <row r="128" spans="1:27" ht="12.75" customHeight="1">
      <c r="A128" s="35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row>
    <row r="129" spans="1:27" ht="12.75" customHeight="1">
      <c r="A129" s="35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row>
    <row r="130" spans="1:27" ht="12.75" customHeight="1">
      <c r="A130" s="35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row>
    <row r="131" spans="1:27" ht="12.75" customHeight="1">
      <c r="A131" s="35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row>
    <row r="132" spans="1:27" ht="12.75" customHeight="1">
      <c r="A132" s="35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row>
    <row r="133" spans="1:27" ht="12.75" customHeight="1">
      <c r="A133" s="35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row>
    <row r="134" spans="1:27" ht="12.75" customHeight="1">
      <c r="A134" s="35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row>
    <row r="135" spans="1:27" ht="12.75" customHeight="1">
      <c r="A135" s="35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row>
    <row r="136" spans="1:27" ht="12.75" customHeight="1">
      <c r="A136" s="35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row>
    <row r="137" spans="1:27" ht="12.75" customHeight="1">
      <c r="A137" s="35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row>
    <row r="138" spans="1:27" ht="12.75" customHeight="1">
      <c r="A138" s="35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row>
    <row r="139" spans="1:27" ht="12.75" customHeight="1">
      <c r="A139" s="35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row>
    <row r="140" spans="1:27" ht="12.75" customHeight="1">
      <c r="A140" s="35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row>
    <row r="141" spans="1:27" ht="12.75" customHeight="1">
      <c r="A141" s="35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row>
    <row r="142" spans="1:27" ht="12.75" customHeight="1">
      <c r="A142" s="35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row>
    <row r="143" spans="1:27" ht="12.75" customHeight="1">
      <c r="A143" s="35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row>
    <row r="144" spans="1:27" ht="12.75" customHeight="1">
      <c r="A144" s="35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row>
    <row r="145" spans="1:27" ht="12.75" customHeight="1">
      <c r="A145" s="35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row>
    <row r="146" spans="1:27" ht="12.75" customHeight="1">
      <c r="A146" s="35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row>
    <row r="147" spans="1:27" ht="12.75" customHeight="1">
      <c r="A147" s="35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row>
    <row r="148" spans="1:27" ht="12.75" customHeight="1">
      <c r="A148" s="35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row>
    <row r="149" spans="1:27" ht="12.75" customHeight="1">
      <c r="A149" s="35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row>
    <row r="150" spans="1:27" ht="12.75" customHeight="1">
      <c r="A150" s="35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row>
    <row r="151" spans="1:27" ht="12.75" customHeight="1">
      <c r="A151" s="35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row>
    <row r="152" spans="1:27" ht="12.75" customHeight="1">
      <c r="A152" s="35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row>
    <row r="153" spans="1:27" ht="12.75" customHeight="1">
      <c r="A153" s="35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row>
    <row r="154" spans="1:27" ht="12.75" customHeight="1">
      <c r="A154" s="35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row>
    <row r="155" spans="1:27" ht="12.75" customHeight="1">
      <c r="A155" s="35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row>
    <row r="156" spans="1:27" ht="12.75" customHeight="1">
      <c r="A156" s="35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row>
    <row r="157" spans="1:27" ht="12.75" customHeight="1">
      <c r="A157" s="35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row>
    <row r="158" spans="1:27" ht="12.75" customHeight="1">
      <c r="A158" s="35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row>
    <row r="159" spans="1:27" ht="12.75" customHeight="1">
      <c r="A159" s="35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row>
    <row r="160" spans="1:27" ht="12.75" customHeight="1">
      <c r="A160" s="35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row>
    <row r="161" spans="1:27" ht="12.75" customHeight="1">
      <c r="A161" s="35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row>
    <row r="162" spans="1:27" ht="12.75" customHeight="1">
      <c r="A162" s="35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row>
    <row r="163" spans="1:27" ht="12.75" customHeight="1">
      <c r="A163" s="35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row>
    <row r="164" spans="1:27" ht="12.75" customHeight="1">
      <c r="A164" s="35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row>
    <row r="165" spans="1:27" ht="12.75" customHeight="1">
      <c r="A165" s="35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row>
    <row r="166" spans="1:27" ht="12.75" customHeight="1">
      <c r="A166" s="35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row>
    <row r="167" spans="1:27" ht="12.75" customHeight="1">
      <c r="A167" s="35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row>
    <row r="168" spans="1:27" ht="12.75" customHeight="1">
      <c r="A168" s="35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row>
    <row r="169" spans="1:27" ht="12.75" customHeight="1">
      <c r="A169" s="35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row>
    <row r="170" spans="1:27" ht="12.75" customHeight="1">
      <c r="A170" s="35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row>
    <row r="171" spans="1:27" ht="12.75" customHeight="1">
      <c r="A171" s="35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row>
    <row r="172" spans="1:27" ht="12.75" customHeight="1">
      <c r="A172" s="35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row>
    <row r="173" spans="1:27" ht="12.75" customHeight="1">
      <c r="A173" s="35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row>
    <row r="174" spans="1:27" ht="12.75" customHeight="1">
      <c r="A174" s="35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row>
    <row r="175" spans="1:27" ht="12.75" customHeight="1">
      <c r="A175" s="35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row>
    <row r="176" spans="1:27" ht="12.75" customHeight="1">
      <c r="A176" s="35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row>
    <row r="177" spans="1:27" ht="12.75" customHeight="1">
      <c r="A177" s="35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row>
    <row r="178" spans="1:27" ht="12.75" customHeight="1">
      <c r="A178" s="35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row>
    <row r="179" spans="1:27" ht="12.75" customHeight="1">
      <c r="A179" s="35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row>
    <row r="180" spans="1:27" ht="12.75" customHeight="1">
      <c r="A180" s="35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row>
    <row r="181" spans="1:27" ht="12.75" customHeight="1">
      <c r="A181" s="35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row>
    <row r="182" spans="1:27" ht="12.75" customHeight="1">
      <c r="A182" s="35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row>
    <row r="183" spans="1:27" ht="12.75" customHeight="1">
      <c r="A183" s="35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row>
    <row r="184" spans="1:27" ht="12.75" customHeight="1">
      <c r="A184" s="35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row>
    <row r="185" spans="1:27" ht="12.75" customHeight="1">
      <c r="A185" s="35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row>
    <row r="186" spans="1:27" ht="12.75" customHeight="1">
      <c r="A186" s="35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row>
    <row r="187" spans="1:27" ht="12.75" customHeight="1">
      <c r="A187" s="35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row>
    <row r="188" spans="1:27" ht="12.75" customHeight="1">
      <c r="A188" s="35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row>
    <row r="189" spans="1:27" ht="12.75" customHeight="1">
      <c r="A189" s="35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row>
    <row r="190" spans="1:27" ht="12.75" customHeight="1">
      <c r="A190" s="35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row>
    <row r="191" spans="1:27" ht="12.75" customHeight="1">
      <c r="A191" s="35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row>
    <row r="192" spans="1:27" ht="12.75" customHeight="1">
      <c r="A192" s="35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row>
    <row r="193" spans="1:27" ht="12.75" customHeight="1">
      <c r="A193" s="35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row>
    <row r="194" spans="1:27" ht="12.75" customHeight="1">
      <c r="A194" s="35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row>
    <row r="195" spans="1:27" ht="12.75" customHeight="1">
      <c r="A195" s="35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row>
    <row r="196" spans="1:27" ht="12.75" customHeight="1">
      <c r="A196" s="35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row>
    <row r="197" spans="1:27" ht="12.75" customHeight="1">
      <c r="A197" s="35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row>
    <row r="198" spans="1:27" ht="12.75" customHeight="1">
      <c r="A198" s="35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row>
    <row r="199" spans="1:27" ht="12.75" customHeight="1">
      <c r="A199" s="35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row>
    <row r="200" spans="1:27" ht="12.75" customHeight="1">
      <c r="A200" s="35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row>
    <row r="201" spans="1:27" ht="12.75" customHeight="1">
      <c r="A201" s="35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row>
    <row r="202" spans="1:27" ht="12.75" customHeight="1">
      <c r="A202" s="35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row>
    <row r="203" spans="1:27" ht="12.75" customHeight="1">
      <c r="A203" s="35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row>
    <row r="204" spans="1:27" ht="12.75" customHeight="1">
      <c r="A204" s="35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row>
    <row r="205" spans="1:27" ht="12.75" customHeight="1">
      <c r="A205" s="35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row>
    <row r="206" spans="1:27" ht="12.75" customHeight="1">
      <c r="A206" s="35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row>
    <row r="207" spans="1:27" ht="12.75" customHeight="1">
      <c r="A207" s="35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row>
    <row r="208" spans="1:27" ht="12.75" customHeight="1">
      <c r="A208" s="35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row>
    <row r="209" spans="1:27" ht="12.75" customHeight="1">
      <c r="A209" s="35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row>
    <row r="210" spans="1:27" ht="12.75" customHeight="1">
      <c r="A210" s="35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row>
    <row r="211" spans="1:27" ht="12.75" customHeight="1">
      <c r="A211" s="35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row>
    <row r="212" spans="1:27" ht="12.75" customHeight="1">
      <c r="A212" s="35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row>
    <row r="213" spans="1:27" ht="12.75" customHeight="1">
      <c r="A213" s="35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row>
    <row r="214" spans="1:27" ht="12.75" customHeight="1">
      <c r="A214" s="35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row>
    <row r="215" spans="1:27" ht="12.75" customHeight="1">
      <c r="A215" s="35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row>
    <row r="216" spans="1:27" ht="12.75" customHeight="1">
      <c r="A216" s="35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row>
    <row r="217" spans="1:27" ht="12.75" customHeight="1">
      <c r="A217" s="35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row>
    <row r="218" spans="1:27" ht="12.75" customHeight="1">
      <c r="A218" s="35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row>
    <row r="219" spans="1:27" ht="12.75" customHeight="1">
      <c r="A219" s="35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row>
    <row r="220" spans="1:27" ht="12.75" customHeight="1">
      <c r="A220" s="35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row>
    <row r="221" spans="1:27" ht="12.75" customHeight="1">
      <c r="A221" s="35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row>
    <row r="222" spans="1:27" ht="12.75" customHeight="1">
      <c r="A222" s="35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row>
    <row r="223" spans="1:27" ht="12.75" customHeight="1">
      <c r="A223" s="35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row>
    <row r="224" spans="1:27" ht="12.75" customHeight="1">
      <c r="A224" s="35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row>
    <row r="225" spans="1:27" ht="12.75" customHeight="1">
      <c r="A225" s="35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row>
    <row r="226" spans="1:27" ht="12.75" customHeight="1">
      <c r="A226" s="35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row>
    <row r="227" spans="1:27" ht="12.75" customHeight="1">
      <c r="A227" s="35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row>
    <row r="228" spans="1:27" ht="12.75" customHeight="1">
      <c r="A228" s="35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row>
    <row r="229" spans="1:27" ht="12.75" customHeight="1">
      <c r="A229" s="35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row>
    <row r="230" spans="1:27" ht="12.75" customHeight="1">
      <c r="A230" s="35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row>
    <row r="231" spans="1:27" ht="12.75" customHeight="1">
      <c r="A231" s="35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row>
    <row r="232" spans="1:27" ht="12.75" customHeight="1">
      <c r="A232" s="35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row>
    <row r="233" spans="1:27" ht="12.75" customHeight="1">
      <c r="A233" s="35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row>
    <row r="234" spans="1:27" ht="12.75" customHeight="1">
      <c r="A234" s="35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row>
    <row r="235" spans="1:27" ht="12.75" customHeight="1">
      <c r="A235" s="35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row>
    <row r="236" spans="1:27" ht="12.75" customHeight="1">
      <c r="A236" s="35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row>
    <row r="237" spans="1:27" ht="12.75" customHeight="1">
      <c r="A237" s="35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row>
    <row r="238" spans="1:27" ht="12.75" customHeight="1">
      <c r="A238" s="35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row>
    <row r="239" spans="1:27" ht="12.75" customHeight="1">
      <c r="A239" s="35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row>
    <row r="240" spans="1:27" ht="12.75" customHeight="1">
      <c r="A240" s="35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row>
    <row r="241" spans="1:27" ht="12.75" customHeight="1">
      <c r="A241" s="35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row>
    <row r="242" spans="1:27" ht="12.75" customHeight="1">
      <c r="A242" s="35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row>
    <row r="243" spans="1:27" ht="12.75" customHeight="1">
      <c r="A243" s="35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row>
    <row r="244" spans="1:27" ht="12.75" customHeight="1">
      <c r="A244" s="35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row>
    <row r="245" spans="1:27" ht="12.75" customHeight="1">
      <c r="A245" s="35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row>
    <row r="246" spans="1:27" ht="12.75" customHeight="1">
      <c r="A246" s="35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row>
    <row r="247" spans="1:27" ht="12.75" customHeight="1">
      <c r="A247" s="35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row>
    <row r="248" spans="1:27" ht="12.75" customHeight="1">
      <c r="A248" s="35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row>
    <row r="249" spans="1:27" ht="12.75" customHeight="1">
      <c r="A249" s="35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row>
    <row r="250" spans="1:27" ht="12.75" customHeight="1">
      <c r="A250" s="35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row>
    <row r="251" spans="1:27" ht="12.75" customHeight="1">
      <c r="A251" s="35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row>
    <row r="252" spans="1:27" ht="12.75" customHeight="1">
      <c r="A252" s="35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row>
    <row r="253" spans="1:27" ht="12.75" customHeight="1">
      <c r="A253" s="35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row>
    <row r="254" spans="1:27" ht="12.75" customHeight="1">
      <c r="A254" s="35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row>
    <row r="255" spans="1:27" ht="12.75" customHeight="1">
      <c r="A255" s="35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row>
    <row r="256" spans="1:27" ht="12.75" customHeight="1">
      <c r="A256" s="35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row>
    <row r="257" spans="1:27" ht="12.75" customHeight="1">
      <c r="A257" s="35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row>
    <row r="258" spans="1:27" ht="12.75" customHeight="1">
      <c r="A258" s="35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row>
    <row r="259" spans="1:27" ht="12.75" customHeight="1">
      <c r="A259" s="35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row>
    <row r="260" spans="1:27" ht="12.75" customHeight="1">
      <c r="A260" s="35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row>
    <row r="261" spans="1:27" ht="12.75" customHeight="1">
      <c r="A261" s="35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row>
    <row r="262" spans="1:27" ht="12.75" customHeight="1">
      <c r="A262" s="35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row>
    <row r="263" spans="1:27" ht="12.75" customHeight="1">
      <c r="A263" s="35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row>
    <row r="264" spans="1:27" ht="12.75" customHeight="1">
      <c r="A264" s="35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row>
    <row r="265" spans="1:27" ht="12.75" customHeight="1">
      <c r="A265" s="35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row>
    <row r="266" spans="1:27" ht="12.75" customHeight="1">
      <c r="A266" s="35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row>
    <row r="267" spans="1:27" ht="12.75" customHeight="1">
      <c r="A267" s="35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row>
    <row r="268" spans="1:27" ht="12.75" customHeight="1">
      <c r="A268" s="35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row>
    <row r="269" spans="1:27" ht="12.75" customHeight="1">
      <c r="A269" s="35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row>
    <row r="270" spans="1:27" ht="12.75" customHeight="1">
      <c r="A270" s="35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row>
    <row r="271" spans="1:27" ht="12.75" customHeight="1">
      <c r="A271" s="35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row>
    <row r="272" spans="1:27" ht="12.75" customHeight="1">
      <c r="A272" s="35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row>
    <row r="273" spans="1:27" ht="12.75" customHeight="1">
      <c r="A273" s="35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row>
    <row r="274" spans="1:27" ht="12.75" customHeight="1">
      <c r="A274" s="35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row>
    <row r="275" spans="1:27" ht="12.75" customHeight="1">
      <c r="A275" s="35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row>
    <row r="276" spans="1:27" ht="12.75" customHeight="1">
      <c r="A276" s="35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row>
    <row r="277" spans="1:27" ht="12.75" customHeight="1">
      <c r="A277" s="35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row>
    <row r="278" spans="1:27" ht="12.75" customHeight="1">
      <c r="A278" s="35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row>
    <row r="279" spans="1:27" ht="12.75" customHeight="1">
      <c r="A279" s="35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row>
    <row r="280" spans="1:27" ht="12.75" customHeight="1">
      <c r="A280" s="35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row>
    <row r="281" spans="1:27" ht="12.75" customHeight="1">
      <c r="A281" s="35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row>
    <row r="282" spans="1:27" ht="12.75" customHeight="1">
      <c r="A282" s="35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row>
    <row r="283" spans="1:27" ht="12.75" customHeight="1">
      <c r="A283" s="35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row>
    <row r="284" spans="1:27" ht="12.75" customHeight="1">
      <c r="A284" s="35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row>
    <row r="285" spans="1:27" ht="12.75" customHeight="1">
      <c r="A285" s="35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row>
    <row r="286" spans="1:27" ht="12.75" customHeight="1">
      <c r="A286" s="35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row>
    <row r="287" spans="1:27" ht="12.75" customHeight="1">
      <c r="A287" s="35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row>
    <row r="288" spans="1:27" ht="12.75" customHeight="1">
      <c r="A288" s="35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row>
    <row r="289" spans="1:27" ht="12.75" customHeight="1">
      <c r="A289" s="35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row>
    <row r="290" spans="1:27" ht="12.75" customHeight="1">
      <c r="A290" s="35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row>
    <row r="291" spans="1:27" ht="12.75" customHeight="1">
      <c r="A291" s="35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row>
    <row r="292" spans="1:27" ht="12.75" customHeight="1">
      <c r="A292" s="35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row>
    <row r="293" spans="1:27" ht="12.75" customHeight="1">
      <c r="A293" s="35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row>
    <row r="294" spans="1:27" ht="12.75" customHeight="1">
      <c r="A294" s="35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row>
    <row r="295" spans="1:27" ht="12.75" customHeight="1">
      <c r="A295" s="35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row>
    <row r="296" spans="1:27" ht="12.75" customHeight="1">
      <c r="A296" s="35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row>
    <row r="297" spans="1:27" ht="12.75" customHeight="1">
      <c r="A297" s="35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row>
    <row r="298" spans="1:27" ht="12.75" customHeight="1">
      <c r="A298" s="35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row>
    <row r="299" spans="1:27" ht="12.75" customHeight="1">
      <c r="A299" s="35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row>
    <row r="300" spans="1:27" ht="12.75" customHeight="1">
      <c r="A300" s="35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row>
    <row r="301" spans="1:27" ht="12.75" customHeight="1">
      <c r="A301" s="35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row>
    <row r="302" spans="1:27" ht="12.75" customHeight="1">
      <c r="A302" s="35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row>
    <row r="303" spans="1:27" ht="12.75" customHeight="1">
      <c r="A303" s="35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row>
    <row r="304" spans="1:27" ht="12.75" customHeight="1">
      <c r="A304" s="35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row>
    <row r="305" spans="1:27" ht="12.75" customHeight="1">
      <c r="A305" s="35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row>
    <row r="306" spans="1:27" ht="12.75" customHeight="1">
      <c r="A306" s="35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row>
    <row r="307" spans="1:27" ht="12.75" customHeight="1">
      <c r="A307" s="35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row>
    <row r="308" spans="1:27" ht="12.75" customHeight="1">
      <c r="A308" s="35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row>
    <row r="309" spans="1:27" ht="12.75" customHeight="1">
      <c r="A309" s="35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row>
    <row r="310" spans="1:27" ht="12.75" customHeight="1">
      <c r="A310" s="35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row>
    <row r="311" spans="1:27" ht="12.75" customHeight="1">
      <c r="A311" s="35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row>
    <row r="312" spans="1:27" ht="12.75" customHeight="1">
      <c r="A312" s="35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row>
    <row r="313" spans="1:27" ht="12.75" customHeight="1">
      <c r="A313" s="35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row>
    <row r="314" spans="1:27" ht="12.75" customHeight="1">
      <c r="A314" s="35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row>
    <row r="315" spans="1:27" ht="12.75" customHeight="1">
      <c r="A315" s="35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row>
    <row r="316" spans="1:27" ht="12.75" customHeight="1">
      <c r="A316" s="35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row>
    <row r="317" spans="1:27" ht="12.75" customHeight="1">
      <c r="A317" s="35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row>
    <row r="318" spans="1:27" ht="12.75" customHeight="1">
      <c r="A318" s="35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row>
    <row r="319" spans="1:27" ht="12.75" customHeight="1">
      <c r="A319" s="35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row>
    <row r="320" spans="1:27" ht="12.75" customHeight="1">
      <c r="A320" s="35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row>
    <row r="321" spans="1:27" ht="12.75" customHeight="1">
      <c r="A321" s="35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row>
    <row r="322" spans="1:27" ht="12.75" customHeight="1">
      <c r="A322" s="35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row>
    <row r="323" spans="1:27" ht="12.75" customHeight="1">
      <c r="A323" s="35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row>
    <row r="324" spans="1:27" ht="12.75" customHeight="1">
      <c r="A324" s="35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row>
    <row r="325" spans="1:27" ht="12.75" customHeight="1">
      <c r="A325" s="35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row>
    <row r="326" spans="1:27" ht="12.75" customHeight="1">
      <c r="A326" s="35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row>
    <row r="327" spans="1:27" ht="12.75" customHeight="1">
      <c r="A327" s="35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row>
    <row r="328" spans="1:27" ht="12.75" customHeight="1">
      <c r="A328" s="35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row>
    <row r="329" spans="1:27" ht="12.75" customHeight="1">
      <c r="A329" s="35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row>
    <row r="330" spans="1:27" ht="12.75" customHeight="1">
      <c r="A330" s="35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row>
    <row r="331" spans="1:27" ht="12.75" customHeight="1">
      <c r="A331" s="35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row>
    <row r="332" spans="1:27" ht="12.75" customHeight="1">
      <c r="A332" s="35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row>
    <row r="333" spans="1:27" ht="12.75" customHeight="1">
      <c r="A333" s="35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row>
    <row r="334" spans="1:27" ht="12.75" customHeight="1">
      <c r="A334" s="35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row>
    <row r="335" spans="1:27" ht="12.75" customHeight="1">
      <c r="A335" s="35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row>
    <row r="336" spans="1:27" ht="12.75" customHeight="1">
      <c r="A336" s="35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row>
    <row r="337" spans="1:27" ht="12.75" customHeight="1">
      <c r="A337" s="35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row>
    <row r="338" spans="1:27" ht="12.75" customHeight="1">
      <c r="A338" s="35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row>
    <row r="339" spans="1:27" ht="12.75" customHeight="1">
      <c r="A339" s="35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row>
    <row r="340" spans="1:27" ht="12.75" customHeight="1">
      <c r="A340" s="35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row>
    <row r="341" spans="1:27" ht="12.75" customHeight="1">
      <c r="A341" s="35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row>
    <row r="342" spans="1:27" ht="12.75" customHeight="1">
      <c r="A342" s="35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row>
    <row r="343" spans="1:27" ht="12.75" customHeight="1">
      <c r="A343" s="35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row>
    <row r="344" spans="1:27" ht="12.75" customHeight="1">
      <c r="A344" s="35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row>
    <row r="345" spans="1:27" ht="12.75" customHeight="1">
      <c r="A345" s="35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row>
    <row r="346" spans="1:27" ht="12.75" customHeight="1">
      <c r="A346" s="35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row>
    <row r="347" spans="1:27" ht="12.75" customHeight="1">
      <c r="A347" s="35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row>
    <row r="348" spans="1:27" ht="12.75" customHeight="1">
      <c r="A348" s="35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row>
    <row r="349" spans="1:27" ht="12.75" customHeight="1">
      <c r="A349" s="35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row>
    <row r="350" spans="1:27" ht="12.75" customHeight="1">
      <c r="A350" s="35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row>
    <row r="351" spans="1:27" ht="12.75" customHeight="1">
      <c r="A351" s="35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row>
    <row r="352" spans="1:27" ht="12.75" customHeight="1">
      <c r="A352" s="35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row>
    <row r="353" spans="1:27" ht="12.75" customHeight="1">
      <c r="A353" s="35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row>
    <row r="354" spans="1:27" ht="12.75" customHeight="1">
      <c r="A354" s="35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row>
    <row r="355" spans="1:27" ht="12.75" customHeight="1">
      <c r="A355" s="35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row>
    <row r="356" spans="1:27" ht="12.75" customHeight="1">
      <c r="A356" s="35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row>
    <row r="357" spans="1:27" ht="12.75" customHeight="1">
      <c r="A357" s="35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row>
    <row r="358" spans="1:27" ht="12.75" customHeight="1">
      <c r="A358" s="35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row>
    <row r="359" spans="1:27" ht="12.75" customHeight="1">
      <c r="A359" s="35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row>
    <row r="360" spans="1:27" ht="12.75" customHeight="1">
      <c r="A360" s="35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row>
    <row r="361" spans="1:27" ht="12.75" customHeight="1">
      <c r="A361" s="35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row>
    <row r="362" spans="1:27" ht="12.75" customHeight="1">
      <c r="A362" s="35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row>
    <row r="363" spans="1:27" ht="12.75" customHeight="1">
      <c r="A363" s="35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row>
    <row r="364" spans="1:27" ht="12.75" customHeight="1">
      <c r="A364" s="35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row>
    <row r="365" spans="1:27" ht="12.75" customHeight="1">
      <c r="A365" s="35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row>
    <row r="366" spans="1:27" ht="12.75" customHeight="1">
      <c r="A366" s="35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row>
    <row r="367" spans="1:27" ht="12.75" customHeight="1">
      <c r="A367" s="35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row>
    <row r="368" spans="1:27" ht="12.75" customHeight="1">
      <c r="A368" s="35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row>
    <row r="369" spans="1:27" ht="12.75" customHeight="1">
      <c r="A369" s="35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row>
    <row r="370" spans="1:27" ht="12.75" customHeight="1">
      <c r="A370" s="35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row>
    <row r="371" spans="1:27" ht="12.75" customHeight="1">
      <c r="A371" s="35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row>
    <row r="372" spans="1:27" ht="12.75" customHeight="1">
      <c r="A372" s="35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row>
    <row r="373" spans="1:27" ht="12.75" customHeight="1">
      <c r="A373" s="35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row>
    <row r="374" spans="1:27" ht="12.75" customHeight="1">
      <c r="A374" s="35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row>
    <row r="375" spans="1:27" ht="12.75" customHeight="1">
      <c r="A375" s="35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row>
    <row r="376" spans="1:27" ht="12.75" customHeight="1">
      <c r="A376" s="35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row>
    <row r="377" spans="1:27" ht="12.75" customHeight="1">
      <c r="A377" s="35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row>
    <row r="378" spans="1:27" ht="12.75" customHeight="1">
      <c r="A378" s="35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row>
    <row r="379" spans="1:27" ht="12.75" customHeight="1">
      <c r="A379" s="35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row>
    <row r="380" spans="1:27" ht="12.75" customHeight="1">
      <c r="A380" s="35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row>
    <row r="381" spans="1:27" ht="12.75" customHeight="1">
      <c r="A381" s="35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row>
    <row r="382" spans="1:27" ht="12.75" customHeight="1">
      <c r="A382" s="35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row>
    <row r="383" spans="1:27" ht="12.75" customHeight="1">
      <c r="A383" s="35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row>
    <row r="384" spans="1:27" ht="12.75" customHeight="1">
      <c r="A384" s="35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row>
    <row r="385" spans="1:27" ht="12.75" customHeight="1">
      <c r="A385" s="35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row>
    <row r="386" spans="1:27" ht="12.75" customHeight="1">
      <c r="A386" s="35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row>
    <row r="387" spans="1:27" ht="12.75" customHeight="1">
      <c r="A387" s="35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row>
    <row r="388" spans="1:27" ht="12.75" customHeight="1">
      <c r="A388" s="35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row>
    <row r="389" spans="1:27" ht="12.75" customHeight="1">
      <c r="A389" s="35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row>
    <row r="390" spans="1:27" ht="12.75" customHeight="1">
      <c r="A390" s="35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row>
    <row r="391" spans="1:27" ht="12.75" customHeight="1">
      <c r="A391" s="35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row>
    <row r="392" spans="1:27" ht="12.75" customHeight="1">
      <c r="A392" s="35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row>
    <row r="393" spans="1:27" ht="12.75" customHeight="1">
      <c r="A393" s="35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row>
    <row r="394" spans="1:27" ht="12.75" customHeight="1">
      <c r="A394" s="35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row>
    <row r="395" spans="1:27" ht="12.75" customHeight="1">
      <c r="A395" s="35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row>
    <row r="396" spans="1:27" ht="12.75" customHeight="1">
      <c r="A396" s="35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row>
    <row r="397" spans="1:27" ht="12.75" customHeight="1">
      <c r="A397" s="35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row>
    <row r="398" spans="1:27" ht="12.75" customHeight="1">
      <c r="A398" s="35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row>
    <row r="399" spans="1:27" ht="12.75" customHeight="1">
      <c r="A399" s="35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row>
    <row r="400" spans="1:27" ht="12.75" customHeight="1">
      <c r="A400" s="35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row>
    <row r="401" spans="1:27" ht="12.75" customHeight="1">
      <c r="A401" s="35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row>
    <row r="402" spans="1:27" ht="12.75" customHeight="1">
      <c r="A402" s="35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row>
    <row r="403" spans="1:27" ht="12.75" customHeight="1">
      <c r="A403" s="35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row>
    <row r="404" spans="1:27" ht="12.75" customHeight="1">
      <c r="A404" s="35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row>
    <row r="405" spans="1:27" ht="12.75" customHeight="1">
      <c r="A405" s="35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row>
    <row r="406" spans="1:27" ht="12.75" customHeight="1">
      <c r="A406" s="35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row>
    <row r="407" spans="1:27" ht="12.75" customHeight="1">
      <c r="A407" s="35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row>
    <row r="408" spans="1:27" ht="12.75" customHeight="1">
      <c r="A408" s="35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row>
    <row r="409" spans="1:27" ht="12.75" customHeight="1">
      <c r="A409" s="35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row>
    <row r="410" spans="1:27" ht="12.75" customHeight="1">
      <c r="A410" s="35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row>
    <row r="411" spans="1:27" ht="12.75" customHeight="1">
      <c r="A411" s="35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row>
    <row r="412" spans="1:27" ht="12.75" customHeight="1">
      <c r="A412" s="35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row>
    <row r="413" spans="1:27" ht="12.75" customHeight="1">
      <c r="A413" s="35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row>
    <row r="414" spans="1:27" ht="12.75" customHeight="1">
      <c r="A414" s="35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row>
    <row r="415" spans="1:27" ht="12.75" customHeight="1">
      <c r="A415" s="35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row>
    <row r="416" spans="1:27" ht="12.75" customHeight="1">
      <c r="A416" s="35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row>
    <row r="417" spans="1:27" ht="12.75" customHeight="1">
      <c r="A417" s="35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row>
    <row r="418" spans="1:27" ht="12.75" customHeight="1">
      <c r="A418" s="35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row>
    <row r="419" spans="1:27" ht="12.75" customHeight="1">
      <c r="A419" s="35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row>
    <row r="420" spans="1:27" ht="12.75" customHeight="1">
      <c r="A420" s="35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row>
    <row r="421" spans="1:27" ht="12.75" customHeight="1">
      <c r="A421" s="35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row>
    <row r="422" spans="1:27" ht="12.75" customHeight="1">
      <c r="A422" s="35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row>
    <row r="423" spans="1:27" ht="12.75" customHeight="1">
      <c r="A423" s="35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row>
    <row r="424" spans="1:27" ht="12.75" customHeight="1">
      <c r="A424" s="35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row>
    <row r="425" spans="1:27" ht="12.75" customHeight="1">
      <c r="A425" s="35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row>
    <row r="426" spans="1:27" ht="12.75" customHeight="1">
      <c r="A426" s="35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row>
    <row r="427" spans="1:27" ht="12.75" customHeight="1">
      <c r="A427" s="35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row>
    <row r="428" spans="1:27" ht="12.75" customHeight="1">
      <c r="A428" s="35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row>
    <row r="429" spans="1:27" ht="12.75" customHeight="1">
      <c r="A429" s="35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row>
    <row r="430" spans="1:27" ht="12.75" customHeight="1">
      <c r="A430" s="35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row>
    <row r="431" spans="1:27" ht="12.75" customHeight="1">
      <c r="A431" s="35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row>
    <row r="432" spans="1:27" ht="12.75" customHeight="1">
      <c r="A432" s="35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row>
    <row r="433" spans="1:27" ht="12.75" customHeight="1">
      <c r="A433" s="35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row>
    <row r="434" spans="1:27" ht="12.75" customHeight="1">
      <c r="A434" s="35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row>
    <row r="435" spans="1:27" ht="12.75" customHeight="1">
      <c r="A435" s="35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row>
    <row r="436" spans="1:27" ht="12.75" customHeight="1">
      <c r="A436" s="35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row>
    <row r="437" spans="1:27" ht="12.75" customHeight="1">
      <c r="A437" s="35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row>
    <row r="438" spans="1:27" ht="12.75" customHeight="1">
      <c r="A438" s="35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row>
    <row r="439" spans="1:27" ht="12.75" customHeight="1">
      <c r="A439" s="35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row>
    <row r="440" spans="1:27" ht="12.75" customHeight="1">
      <c r="A440" s="35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row>
    <row r="441" spans="1:27" ht="12.75" customHeight="1">
      <c r="A441" s="35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row>
    <row r="442" spans="1:27" ht="12.75" customHeight="1">
      <c r="A442" s="35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row>
    <row r="443" spans="1:27" ht="12.75" customHeight="1">
      <c r="A443" s="35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row>
    <row r="444" spans="1:27" ht="12.75" customHeight="1">
      <c r="A444" s="35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row>
    <row r="445" spans="1:27" ht="12.75" customHeight="1">
      <c r="A445" s="35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row>
    <row r="446" spans="1:27" ht="12.75" customHeight="1">
      <c r="A446" s="35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row>
    <row r="447" spans="1:27" ht="12.75" customHeight="1">
      <c r="A447" s="35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row>
    <row r="448" spans="1:27" ht="12.75" customHeight="1">
      <c r="A448" s="35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row>
    <row r="449" spans="1:27" ht="12.75" customHeight="1">
      <c r="A449" s="35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row>
    <row r="450" spans="1:27" ht="12.75" customHeight="1">
      <c r="A450" s="35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row>
    <row r="451" spans="1:27" ht="12.75" customHeight="1">
      <c r="A451" s="35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row>
    <row r="452" spans="1:27" ht="12.75" customHeight="1">
      <c r="A452" s="35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row>
    <row r="453" spans="1:27" ht="12.75" customHeight="1">
      <c r="A453" s="35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row>
    <row r="454" spans="1:27" ht="12.75" customHeight="1">
      <c r="A454" s="35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row>
    <row r="455" spans="1:27" ht="12.75" customHeight="1">
      <c r="A455" s="35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row>
    <row r="456" spans="1:27" ht="12.75" customHeight="1">
      <c r="A456" s="35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row>
    <row r="457" spans="1:27" ht="12.75" customHeight="1">
      <c r="A457" s="35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row>
    <row r="458" spans="1:27" ht="12.75" customHeight="1">
      <c r="A458" s="35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row>
    <row r="459" spans="1:27" ht="12.75" customHeight="1">
      <c r="A459" s="35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row>
    <row r="460" spans="1:27" ht="12.75" customHeight="1">
      <c r="A460" s="35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row>
    <row r="461" spans="1:27" ht="12.75" customHeight="1">
      <c r="A461" s="35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row>
    <row r="462" spans="1:27" ht="12.75" customHeight="1">
      <c r="A462" s="35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row>
    <row r="463" spans="1:27" ht="12.75" customHeight="1">
      <c r="A463" s="35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row>
    <row r="464" spans="1:27" ht="12.75" customHeight="1">
      <c r="A464" s="35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row>
    <row r="465" spans="1:27" ht="12.75" customHeight="1">
      <c r="A465" s="35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row>
    <row r="466" spans="1:27" ht="12.75" customHeight="1">
      <c r="A466" s="35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row>
    <row r="467" spans="1:27" ht="12.75" customHeight="1">
      <c r="A467" s="35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row>
    <row r="468" spans="1:27" ht="12.75" customHeight="1">
      <c r="A468" s="35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row>
    <row r="469" spans="1:27" ht="12.75" customHeight="1">
      <c r="A469" s="35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row>
    <row r="470" spans="1:27" ht="12.75" customHeight="1">
      <c r="A470" s="35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row>
    <row r="471" spans="1:27" ht="12.75" customHeight="1">
      <c r="A471" s="35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row>
    <row r="472" spans="1:27" ht="12.75" customHeight="1">
      <c r="A472" s="35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row>
    <row r="473" spans="1:27" ht="12.75" customHeight="1">
      <c r="A473" s="35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row>
    <row r="474" spans="1:27" ht="12.75" customHeight="1">
      <c r="A474" s="35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row>
    <row r="475" spans="1:27" ht="12.75" customHeight="1">
      <c r="A475" s="35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row>
    <row r="476" spans="1:27" ht="12.75" customHeight="1">
      <c r="A476" s="35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row>
    <row r="477" spans="1:27" ht="12.75" customHeight="1">
      <c r="A477" s="35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row>
    <row r="478" spans="1:27" ht="12.75" customHeight="1">
      <c r="A478" s="35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row>
    <row r="479" spans="1:27" ht="12.75" customHeight="1">
      <c r="A479" s="35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row>
    <row r="480" spans="1:27" ht="12.75" customHeight="1">
      <c r="A480" s="35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row>
    <row r="481" spans="1:27" ht="12.75" customHeight="1">
      <c r="A481" s="35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row>
    <row r="482" spans="1:27" ht="12.75" customHeight="1">
      <c r="A482" s="35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row>
    <row r="483" spans="1:27" ht="12.75" customHeight="1">
      <c r="A483" s="35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row>
    <row r="484" spans="1:27" ht="12.75" customHeight="1">
      <c r="A484" s="35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row>
    <row r="485" spans="1:27" ht="12.75" customHeight="1">
      <c r="A485" s="35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row>
    <row r="486" spans="1:27" ht="12.75" customHeight="1">
      <c r="A486" s="35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row>
    <row r="487" spans="1:27" ht="12.75" customHeight="1">
      <c r="A487" s="35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row>
    <row r="488" spans="1:27" ht="12.75" customHeight="1">
      <c r="A488" s="35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row>
    <row r="489" spans="1:27" ht="12.75" customHeight="1">
      <c r="A489" s="35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row>
    <row r="490" spans="1:27" ht="12.75" customHeight="1">
      <c r="A490" s="35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row>
    <row r="491" spans="1:27" ht="12.75" customHeight="1">
      <c r="A491" s="35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row>
    <row r="492" spans="1:27" ht="12.75" customHeight="1">
      <c r="A492" s="35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row>
    <row r="493" spans="1:27" ht="12.75" customHeight="1">
      <c r="A493" s="35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row>
    <row r="494" spans="1:27" ht="12.75" customHeight="1">
      <c r="A494" s="35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row>
    <row r="495" spans="1:27" ht="12.75" customHeight="1">
      <c r="A495" s="35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row>
    <row r="496" spans="1:27" ht="12.75" customHeight="1">
      <c r="A496" s="35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row>
    <row r="497" spans="1:27" ht="12.75" customHeight="1">
      <c r="A497" s="35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row>
    <row r="498" spans="1:27" ht="12.75" customHeight="1">
      <c r="A498" s="35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row>
    <row r="499" spans="1:27" ht="12.75" customHeight="1">
      <c r="A499" s="35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row>
    <row r="500" spans="1:27" ht="12.75" customHeight="1">
      <c r="A500" s="35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row>
    <row r="501" spans="1:27" ht="12.75" customHeight="1">
      <c r="A501" s="35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row>
    <row r="502" spans="1:27" ht="12.75" customHeight="1">
      <c r="A502" s="35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row>
    <row r="503" spans="1:27" ht="12.75" customHeight="1">
      <c r="A503" s="35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row>
    <row r="504" spans="1:27" ht="12.75" customHeight="1">
      <c r="A504" s="35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row>
    <row r="505" spans="1:27" ht="12.75" customHeight="1">
      <c r="A505" s="35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row>
    <row r="506" spans="1:27" ht="12.75" customHeight="1">
      <c r="A506" s="35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row>
    <row r="507" spans="1:27" ht="12.75" customHeight="1">
      <c r="A507" s="35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row>
    <row r="508" spans="1:27" ht="12.75" customHeight="1">
      <c r="A508" s="35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row>
    <row r="509" spans="1:27" ht="12.75" customHeight="1">
      <c r="A509" s="35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row>
    <row r="510" spans="1:27" ht="12.75" customHeight="1">
      <c r="A510" s="35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row>
    <row r="511" spans="1:27" ht="12.75" customHeight="1">
      <c r="A511" s="35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row>
    <row r="512" spans="1:27" ht="12.75" customHeight="1">
      <c r="A512" s="35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row>
    <row r="513" spans="1:27" ht="12.75" customHeight="1">
      <c r="A513" s="35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row>
    <row r="514" spans="1:27" ht="12.75" customHeight="1">
      <c r="A514" s="35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row>
    <row r="515" spans="1:27" ht="12.75" customHeight="1">
      <c r="A515" s="35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row>
    <row r="516" spans="1:27" ht="12.75" customHeight="1">
      <c r="A516" s="35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row>
    <row r="517" spans="1:27" ht="12.75" customHeight="1">
      <c r="A517" s="35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row>
    <row r="518" spans="1:27" ht="12.75" customHeight="1">
      <c r="A518" s="35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row>
    <row r="519" spans="1:27" ht="12.75" customHeight="1">
      <c r="A519" s="35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row>
    <row r="520" spans="1:27" ht="12.75" customHeight="1">
      <c r="A520" s="35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row>
    <row r="521" spans="1:27" ht="12.75" customHeight="1">
      <c r="A521" s="35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row>
    <row r="522" spans="1:27" ht="12.75" customHeight="1">
      <c r="A522" s="35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row>
    <row r="523" spans="1:27" ht="12.75" customHeight="1">
      <c r="A523" s="35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row>
    <row r="524" spans="1:27" ht="12.75" customHeight="1">
      <c r="A524" s="35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row>
    <row r="525" spans="1:27" ht="12.75" customHeight="1">
      <c r="A525" s="35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row>
    <row r="526" spans="1:27" ht="12.75" customHeight="1">
      <c r="A526" s="35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row>
    <row r="527" spans="1:27" ht="12.75" customHeight="1">
      <c r="A527" s="35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row>
    <row r="528" spans="1:27" ht="12.75" customHeight="1">
      <c r="A528" s="35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row>
    <row r="529" spans="1:27" ht="12.75" customHeight="1">
      <c r="A529" s="35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row>
    <row r="530" spans="1:27" ht="12.75" customHeight="1">
      <c r="A530" s="35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row>
    <row r="531" spans="1:27" ht="12.75" customHeight="1">
      <c r="A531" s="35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row>
    <row r="532" spans="1:27" ht="12.75" customHeight="1">
      <c r="A532" s="35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row>
    <row r="533" spans="1:27" ht="12.75" customHeight="1">
      <c r="A533" s="35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row>
    <row r="534" spans="1:27" ht="12.75" customHeight="1">
      <c r="A534" s="35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row>
    <row r="535" spans="1:27" ht="12.75" customHeight="1">
      <c r="A535" s="35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row>
    <row r="536" spans="1:27" ht="12.75" customHeight="1">
      <c r="A536" s="35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row>
    <row r="537" spans="1:27" ht="12.75" customHeight="1">
      <c r="A537" s="35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row>
    <row r="538" spans="1:27" ht="12.75" customHeight="1">
      <c r="A538" s="35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row>
    <row r="539" spans="1:27" ht="12.75" customHeight="1">
      <c r="A539" s="35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row>
    <row r="540" spans="1:27" ht="12.75" customHeight="1">
      <c r="A540" s="35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row>
    <row r="541" spans="1:27" ht="12.75" customHeight="1">
      <c r="A541" s="35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row>
    <row r="542" spans="1:27" ht="12.75" customHeight="1">
      <c r="A542" s="35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row>
    <row r="543" spans="1:27" ht="12.75" customHeight="1">
      <c r="A543" s="35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row>
    <row r="544" spans="1:27" ht="12.75" customHeight="1">
      <c r="A544" s="35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row>
    <row r="545" spans="1:27" ht="12.75" customHeight="1">
      <c r="A545" s="35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row>
    <row r="546" spans="1:27" ht="12.75" customHeight="1">
      <c r="A546" s="35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row>
    <row r="547" spans="1:27" ht="12.75" customHeight="1">
      <c r="A547" s="35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row>
    <row r="548" spans="1:27" ht="12.75" customHeight="1">
      <c r="A548" s="35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row>
    <row r="549" spans="1:27" ht="12.75" customHeight="1">
      <c r="A549" s="35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row>
    <row r="550" spans="1:27" ht="12.75" customHeight="1">
      <c r="A550" s="35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row>
    <row r="551" spans="1:27" ht="12.75" customHeight="1">
      <c r="A551" s="35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row>
    <row r="552" spans="1:27" ht="12.75" customHeight="1">
      <c r="A552" s="35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row>
    <row r="553" spans="1:27" ht="12.75" customHeight="1">
      <c r="A553" s="35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row>
    <row r="554" spans="1:27" ht="12.75" customHeight="1">
      <c r="A554" s="35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row>
    <row r="555" spans="1:27" ht="12.75" customHeight="1">
      <c r="A555" s="35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row>
    <row r="556" spans="1:27" ht="12.75" customHeight="1">
      <c r="A556" s="35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row>
    <row r="557" spans="1:27" ht="12.75" customHeight="1">
      <c r="A557" s="35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row>
    <row r="558" spans="1:27" ht="12.75" customHeight="1">
      <c r="A558" s="35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row>
    <row r="559" spans="1:27" ht="12.75" customHeight="1">
      <c r="A559" s="35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row>
    <row r="560" spans="1:27" ht="12.75" customHeight="1">
      <c r="A560" s="35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row>
    <row r="561" spans="1:27" ht="12.75" customHeight="1">
      <c r="A561" s="35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row>
    <row r="562" spans="1:27" ht="12.75" customHeight="1">
      <c r="A562" s="35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row>
    <row r="563" spans="1:27" ht="12.75" customHeight="1">
      <c r="A563" s="35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row>
    <row r="564" spans="1:27" ht="12.75" customHeight="1">
      <c r="A564" s="35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row>
    <row r="565" spans="1:27" ht="12.75" customHeight="1">
      <c r="A565" s="35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row>
    <row r="566" spans="1:27" ht="12.75" customHeight="1">
      <c r="A566" s="35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row>
    <row r="567" spans="1:27" ht="12.75" customHeight="1">
      <c r="A567" s="35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row>
    <row r="568" spans="1:27" ht="12.75" customHeight="1">
      <c r="A568" s="35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row>
    <row r="569" spans="1:27" ht="12.75" customHeight="1">
      <c r="A569" s="35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row>
    <row r="570" spans="1:27" ht="12.75" customHeight="1">
      <c r="A570" s="35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row>
    <row r="571" spans="1:27" ht="12.75" customHeight="1">
      <c r="A571" s="35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row>
    <row r="572" spans="1:27" ht="12.75" customHeight="1">
      <c r="A572" s="35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row>
    <row r="573" spans="1:27" ht="12.75" customHeight="1">
      <c r="A573" s="35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row>
    <row r="574" spans="1:27" ht="12.75" customHeight="1">
      <c r="A574" s="35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row>
    <row r="575" spans="1:27" ht="12.75" customHeight="1">
      <c r="A575" s="35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row>
    <row r="576" spans="1:27" ht="12.75" customHeight="1">
      <c r="A576" s="35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row>
    <row r="577" spans="1:27" ht="12.75" customHeight="1">
      <c r="A577" s="35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row>
    <row r="578" spans="1:27" ht="12.75" customHeight="1">
      <c r="A578" s="35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row>
    <row r="579" spans="1:27" ht="12.75" customHeight="1">
      <c r="A579" s="35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row>
    <row r="580" spans="1:27" ht="12.75" customHeight="1">
      <c r="A580" s="35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row>
    <row r="581" spans="1:27" ht="12.75" customHeight="1">
      <c r="A581" s="35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row>
    <row r="582" spans="1:27" ht="12.75" customHeight="1">
      <c r="A582" s="35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row>
    <row r="583" spans="1:27" ht="12.75" customHeight="1">
      <c r="A583" s="35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row>
    <row r="584" spans="1:27" ht="12.75" customHeight="1">
      <c r="A584" s="35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row>
    <row r="585" spans="1:27" ht="12.75" customHeight="1">
      <c r="A585" s="35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row>
    <row r="586" spans="1:27" ht="12.75" customHeight="1">
      <c r="A586" s="35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row>
    <row r="587" spans="1:27" ht="12.75" customHeight="1">
      <c r="A587" s="35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row>
    <row r="588" spans="1:27" ht="12.75" customHeight="1">
      <c r="A588" s="35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row>
    <row r="589" spans="1:27" ht="12.75" customHeight="1">
      <c r="A589" s="35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row>
    <row r="590" spans="1:27" ht="12.75" customHeight="1">
      <c r="A590" s="35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row>
    <row r="591" spans="1:27" ht="12.75" customHeight="1">
      <c r="A591" s="35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row>
    <row r="592" spans="1:27" ht="12.75" customHeight="1">
      <c r="A592" s="35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row>
    <row r="593" spans="1:27" ht="12.75" customHeight="1">
      <c r="A593" s="35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row>
    <row r="594" spans="1:27" ht="12.75" customHeight="1">
      <c r="A594" s="35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row>
    <row r="595" spans="1:27" ht="12.75" customHeight="1">
      <c r="A595" s="35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row>
    <row r="596" spans="1:27" ht="12.75" customHeight="1">
      <c r="A596" s="35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row>
    <row r="597" spans="1:27" ht="12.75" customHeight="1">
      <c r="A597" s="35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row>
    <row r="598" spans="1:27" ht="12.75" customHeight="1">
      <c r="A598" s="35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row>
    <row r="599" spans="1:27" ht="12.75" customHeight="1">
      <c r="A599" s="35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row>
    <row r="600" spans="1:27" ht="12.75" customHeight="1">
      <c r="A600" s="35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row>
    <row r="601" spans="1:27" ht="12.75" customHeight="1">
      <c r="A601" s="35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row>
    <row r="602" spans="1:27" ht="12.75" customHeight="1">
      <c r="A602" s="35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row>
    <row r="603" spans="1:27" ht="12.75" customHeight="1">
      <c r="A603" s="35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row>
    <row r="604" spans="1:27" ht="12.75" customHeight="1">
      <c r="A604" s="35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row>
    <row r="605" spans="1:27" ht="12.75" customHeight="1">
      <c r="A605" s="35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row>
    <row r="606" spans="1:27" ht="12.75" customHeight="1">
      <c r="A606" s="35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row>
    <row r="607" spans="1:27" ht="12.75" customHeight="1">
      <c r="A607" s="35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row>
    <row r="608" spans="1:27" ht="12.75" customHeight="1">
      <c r="A608" s="35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row>
    <row r="609" spans="1:27" ht="12.75" customHeight="1">
      <c r="A609" s="35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row>
    <row r="610" spans="1:27" ht="12.75" customHeight="1">
      <c r="A610" s="35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row>
    <row r="611" spans="1:27" ht="12.75" customHeight="1">
      <c r="A611" s="35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row>
    <row r="612" spans="1:27" ht="12.75" customHeight="1">
      <c r="A612" s="35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row>
    <row r="613" spans="1:27" ht="12.75" customHeight="1">
      <c r="A613" s="35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row>
    <row r="614" spans="1:27" ht="12.75" customHeight="1">
      <c r="A614" s="35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row>
    <row r="615" spans="1:27" ht="12.75" customHeight="1">
      <c r="A615" s="35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row>
    <row r="616" spans="1:27" ht="12.75" customHeight="1">
      <c r="A616" s="35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row>
    <row r="617" spans="1:27" ht="12.75" customHeight="1">
      <c r="A617" s="35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row>
    <row r="618" spans="1:27" ht="12.75" customHeight="1">
      <c r="A618" s="35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row>
    <row r="619" spans="1:27" ht="12.75" customHeight="1">
      <c r="A619" s="35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row>
    <row r="620" spans="1:27" ht="12.75" customHeight="1">
      <c r="A620" s="35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row>
    <row r="621" spans="1:27" ht="12.75" customHeight="1">
      <c r="A621" s="35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row>
    <row r="622" spans="1:27" ht="12.75" customHeight="1">
      <c r="A622" s="35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row>
    <row r="623" spans="1:27" ht="12.75" customHeight="1">
      <c r="A623" s="35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row>
    <row r="624" spans="1:27" ht="12.75" customHeight="1">
      <c r="A624" s="35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row>
    <row r="625" spans="1:27" ht="12.75" customHeight="1">
      <c r="A625" s="35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row>
    <row r="626" spans="1:27" ht="12.75" customHeight="1">
      <c r="A626" s="35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row>
    <row r="627" spans="1:27" ht="12.75" customHeight="1">
      <c r="A627" s="35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row>
    <row r="628" spans="1:27" ht="12.75" customHeight="1">
      <c r="A628" s="35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row>
    <row r="629" spans="1:27" ht="12.75" customHeight="1">
      <c r="A629" s="35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row>
    <row r="630" spans="1:27" ht="12.75" customHeight="1">
      <c r="A630" s="35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row>
    <row r="631" spans="1:27" ht="12.75" customHeight="1">
      <c r="A631" s="35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row>
    <row r="632" spans="1:27" ht="12.75" customHeight="1">
      <c r="A632" s="35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row>
    <row r="633" spans="1:27" ht="12.75" customHeight="1">
      <c r="A633" s="35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row>
    <row r="634" spans="1:27" ht="12.75" customHeight="1">
      <c r="A634" s="35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row>
    <row r="635" spans="1:27" ht="12.75" customHeight="1">
      <c r="A635" s="35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row>
    <row r="636" spans="1:27" ht="12.75" customHeight="1">
      <c r="A636" s="35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row>
    <row r="637" spans="1:27" ht="12.75" customHeight="1">
      <c r="A637" s="35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row>
    <row r="638" spans="1:27" ht="12.75" customHeight="1">
      <c r="A638" s="35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row>
    <row r="639" spans="1:27" ht="12.75" customHeight="1">
      <c r="A639" s="35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row>
    <row r="640" spans="1:27" ht="12.75" customHeight="1">
      <c r="A640" s="35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row>
    <row r="641" spans="1:27" ht="12.75" customHeight="1">
      <c r="A641" s="35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row>
    <row r="642" spans="1:27" ht="12.75" customHeight="1">
      <c r="A642" s="35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row>
    <row r="643" spans="1:27" ht="12.75" customHeight="1">
      <c r="A643" s="35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row>
    <row r="644" spans="1:27" ht="12.75" customHeight="1">
      <c r="A644" s="35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row>
    <row r="645" spans="1:27" ht="12.75" customHeight="1">
      <c r="A645" s="35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row>
    <row r="646" spans="1:27" ht="12.75" customHeight="1">
      <c r="A646" s="35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row>
    <row r="647" spans="1:27" ht="12.75" customHeight="1">
      <c r="A647" s="35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row>
    <row r="648" spans="1:27" ht="12.75" customHeight="1">
      <c r="A648" s="35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row>
    <row r="649" spans="1:27" ht="12.75" customHeight="1">
      <c r="A649" s="35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row>
    <row r="650" spans="1:27" ht="12.75" customHeight="1">
      <c r="A650" s="35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row>
    <row r="651" spans="1:27" ht="12.75" customHeight="1">
      <c r="A651" s="35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row>
    <row r="652" spans="1:27" ht="12.75" customHeight="1">
      <c r="A652" s="35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row>
    <row r="653" spans="1:27" ht="12.75" customHeight="1">
      <c r="A653" s="35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row>
    <row r="654" spans="1:27" ht="12.75" customHeight="1">
      <c r="A654" s="35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row>
    <row r="655" spans="1:27" ht="12.75" customHeight="1">
      <c r="A655" s="35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row>
    <row r="656" spans="1:27" ht="12.75" customHeight="1">
      <c r="A656" s="35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row>
    <row r="657" spans="1:27" ht="12.75" customHeight="1">
      <c r="A657" s="35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row>
    <row r="658" spans="1:27" ht="12.75" customHeight="1">
      <c r="A658" s="35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row>
    <row r="659" spans="1:27" ht="12.75" customHeight="1">
      <c r="A659" s="35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row>
    <row r="660" spans="1:27" ht="12.75" customHeight="1">
      <c r="A660" s="35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row>
    <row r="661" spans="1:27" ht="12.75" customHeight="1">
      <c r="A661" s="35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row>
    <row r="662" spans="1:27" ht="12.75" customHeight="1">
      <c r="A662" s="35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row>
    <row r="663" spans="1:27" ht="12.75" customHeight="1">
      <c r="A663" s="35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row>
    <row r="664" spans="1:27" ht="12.75" customHeight="1">
      <c r="A664" s="35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row>
    <row r="665" spans="1:27" ht="12.75" customHeight="1">
      <c r="A665" s="35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row>
    <row r="666" spans="1:27" ht="12.75" customHeight="1">
      <c r="A666" s="35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row>
    <row r="667" spans="1:27" ht="12.75" customHeight="1">
      <c r="A667" s="35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row>
    <row r="668" spans="1:27" ht="12.75" customHeight="1">
      <c r="A668" s="35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row>
    <row r="669" spans="1:27" ht="12.75" customHeight="1">
      <c r="A669" s="35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row>
    <row r="670" spans="1:27" ht="12.75" customHeight="1">
      <c r="A670" s="35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row>
    <row r="671" spans="1:27" ht="12.75" customHeight="1">
      <c r="A671" s="35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row>
    <row r="672" spans="1:27" ht="12.75" customHeight="1">
      <c r="A672" s="35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row>
    <row r="673" spans="1:27" ht="12.75" customHeight="1">
      <c r="A673" s="35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row>
    <row r="674" spans="1:27" ht="12.75" customHeight="1">
      <c r="A674" s="35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row>
    <row r="675" spans="1:27" ht="12.75" customHeight="1">
      <c r="A675" s="35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row>
    <row r="676" spans="1:27" ht="12.75" customHeight="1">
      <c r="A676" s="35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row>
    <row r="677" spans="1:27" ht="12.75" customHeight="1">
      <c r="A677" s="35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row>
    <row r="678" spans="1:27" ht="12.75" customHeight="1">
      <c r="A678" s="35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row>
    <row r="679" spans="1:27" ht="12.75" customHeight="1">
      <c r="A679" s="35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row>
    <row r="680" spans="1:27" ht="12.75" customHeight="1">
      <c r="A680" s="35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row>
    <row r="681" spans="1:27" ht="12.75" customHeight="1">
      <c r="A681" s="35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row>
    <row r="682" spans="1:27" ht="12.75" customHeight="1">
      <c r="A682" s="35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row>
    <row r="683" spans="1:27" ht="12.75" customHeight="1">
      <c r="A683" s="35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row>
    <row r="684" spans="1:27" ht="12.75" customHeight="1">
      <c r="A684" s="35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row>
    <row r="685" spans="1:27" ht="12.75" customHeight="1">
      <c r="A685" s="35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row>
    <row r="686" spans="1:27" ht="12.75" customHeight="1">
      <c r="A686" s="35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row>
    <row r="687" spans="1:27" ht="12.75" customHeight="1">
      <c r="A687" s="35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row>
    <row r="688" spans="1:27" ht="12.75" customHeight="1">
      <c r="A688" s="35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row>
    <row r="689" spans="1:27" ht="12.75" customHeight="1">
      <c r="A689" s="35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row>
    <row r="690" spans="1:27" ht="12.75" customHeight="1">
      <c r="A690" s="35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row>
    <row r="691" spans="1:27" ht="12.75" customHeight="1">
      <c r="A691" s="35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row>
    <row r="692" spans="1:27" ht="12.75" customHeight="1">
      <c r="A692" s="35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row>
    <row r="693" spans="1:27" ht="12.75" customHeight="1">
      <c r="A693" s="35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row>
    <row r="694" spans="1:27" ht="12.75" customHeight="1">
      <c r="A694" s="35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row>
    <row r="695" spans="1:27" ht="12.75" customHeight="1">
      <c r="A695" s="35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row>
    <row r="696" spans="1:27" ht="12.75" customHeight="1">
      <c r="A696" s="35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row>
    <row r="697" spans="1:27" ht="12.75" customHeight="1">
      <c r="A697" s="35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row>
    <row r="698" spans="1:27" ht="12.75" customHeight="1">
      <c r="A698" s="35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row>
    <row r="699" spans="1:27" ht="12.75" customHeight="1">
      <c r="A699" s="35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row>
    <row r="700" spans="1:27" ht="12.75" customHeight="1">
      <c r="A700" s="35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row>
    <row r="701" spans="1:27" ht="12.75" customHeight="1">
      <c r="A701" s="35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row>
    <row r="702" spans="1:27" ht="12.75" customHeight="1">
      <c r="A702" s="35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row>
    <row r="703" spans="1:27" ht="12.75" customHeight="1">
      <c r="A703" s="35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row>
    <row r="704" spans="1:27" ht="12.75" customHeight="1">
      <c r="A704" s="35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row>
    <row r="705" spans="1:27" ht="12.75" customHeight="1">
      <c r="A705" s="35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row>
    <row r="706" spans="1:27" ht="12.75" customHeight="1">
      <c r="A706" s="35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row>
    <row r="707" spans="1:27" ht="12.75" customHeight="1">
      <c r="A707" s="35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row>
    <row r="708" spans="1:27" ht="12.75" customHeight="1">
      <c r="A708" s="35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row>
    <row r="709" spans="1:27" ht="12.75" customHeight="1">
      <c r="A709" s="35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row>
    <row r="710" spans="1:27" ht="12.75" customHeight="1">
      <c r="A710" s="35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row>
    <row r="711" spans="1:27" ht="12.75" customHeight="1">
      <c r="A711" s="35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row>
    <row r="712" spans="1:27" ht="12.75" customHeight="1">
      <c r="A712" s="35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row>
    <row r="713" spans="1:27" ht="12.75" customHeight="1">
      <c r="A713" s="35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row>
    <row r="714" spans="1:27" ht="12.75" customHeight="1">
      <c r="A714" s="35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row>
    <row r="715" spans="1:27" ht="12.75" customHeight="1">
      <c r="A715" s="35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row>
    <row r="716" spans="1:27" ht="12.75" customHeight="1">
      <c r="A716" s="35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row>
    <row r="717" spans="1:27" ht="12.75" customHeight="1">
      <c r="A717" s="35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row>
    <row r="718" spans="1:27" ht="12.75" customHeight="1">
      <c r="A718" s="35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row>
    <row r="719" spans="1:27" ht="12.75" customHeight="1">
      <c r="A719" s="35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row>
    <row r="720" spans="1:27" ht="12.75" customHeight="1">
      <c r="A720" s="35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row>
    <row r="721" spans="1:27" ht="12.75" customHeight="1">
      <c r="A721" s="35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row>
    <row r="722" spans="1:27" ht="12.75" customHeight="1">
      <c r="A722" s="35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row>
    <row r="723" spans="1:27" ht="12.75" customHeight="1">
      <c r="A723" s="35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row>
    <row r="724" spans="1:27" ht="12.75" customHeight="1">
      <c r="A724" s="35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row>
    <row r="725" spans="1:27" ht="12.75" customHeight="1">
      <c r="A725" s="35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row>
    <row r="726" spans="1:27" ht="12.75" customHeight="1">
      <c r="A726" s="35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row>
    <row r="727" spans="1:27" ht="12.75" customHeight="1">
      <c r="A727" s="35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row>
    <row r="728" spans="1:27" ht="12.75" customHeight="1">
      <c r="A728" s="35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row>
    <row r="729" spans="1:27" ht="12.75" customHeight="1">
      <c r="A729" s="35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row>
    <row r="730" spans="1:27" ht="12.75" customHeight="1">
      <c r="A730" s="35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row>
    <row r="731" spans="1:27" ht="12.75" customHeight="1">
      <c r="A731" s="35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row>
    <row r="732" spans="1:27" ht="12.75" customHeight="1">
      <c r="A732" s="35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row>
    <row r="733" spans="1:27" ht="12.75" customHeight="1">
      <c r="A733" s="35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row>
    <row r="734" spans="1:27" ht="12.75" customHeight="1">
      <c r="A734" s="35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row>
    <row r="735" spans="1:27" ht="12.75" customHeight="1">
      <c r="A735" s="35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row>
    <row r="736" spans="1:27" ht="12.75" customHeight="1">
      <c r="A736" s="35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row>
    <row r="737" spans="1:27" ht="12.75" customHeight="1">
      <c r="A737" s="35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row>
    <row r="738" spans="1:27" ht="12.75" customHeight="1">
      <c r="A738" s="35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row>
    <row r="739" spans="1:27" ht="12.75" customHeight="1">
      <c r="A739" s="35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row>
    <row r="740" spans="1:27" ht="12.75" customHeight="1">
      <c r="A740" s="35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row>
    <row r="741" spans="1:27" ht="12.75" customHeight="1">
      <c r="A741" s="35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row>
    <row r="742" spans="1:27" ht="12.75" customHeight="1">
      <c r="A742" s="35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row>
    <row r="743" spans="1:27" ht="12.75" customHeight="1">
      <c r="A743" s="35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row>
    <row r="744" spans="1:27" ht="12.75" customHeight="1">
      <c r="A744" s="35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row>
    <row r="745" spans="1:27" ht="12.75" customHeight="1">
      <c r="A745" s="35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row>
    <row r="746" spans="1:27" ht="12.75" customHeight="1">
      <c r="A746" s="35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row>
    <row r="747" spans="1:27" ht="12.75" customHeight="1">
      <c r="A747" s="35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row>
    <row r="748" spans="1:27" ht="12.75" customHeight="1">
      <c r="A748" s="35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row>
    <row r="749" spans="1:27" ht="12.75" customHeight="1">
      <c r="A749" s="35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row>
    <row r="750" spans="1:27" ht="12.75" customHeight="1">
      <c r="A750" s="35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row>
    <row r="751" spans="1:27" ht="12.75" customHeight="1">
      <c r="A751" s="35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row>
    <row r="752" spans="1:27" ht="12.75" customHeight="1">
      <c r="A752" s="35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row>
    <row r="753" spans="1:27" ht="12.75" customHeight="1">
      <c r="A753" s="35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row>
    <row r="754" spans="1:27" ht="12.75" customHeight="1">
      <c r="A754" s="35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row>
    <row r="755" spans="1:27" ht="12.75" customHeight="1">
      <c r="A755" s="35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row>
    <row r="756" spans="1:27" ht="12.75" customHeight="1">
      <c r="A756" s="35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row>
    <row r="757" spans="1:27" ht="12.75" customHeight="1">
      <c r="A757" s="35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row>
    <row r="758" spans="1:27" ht="12.75" customHeight="1">
      <c r="A758" s="35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row>
    <row r="759" spans="1:27" ht="12.75" customHeight="1">
      <c r="A759" s="35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row>
    <row r="760" spans="1:27" ht="12.75" customHeight="1">
      <c r="A760" s="35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row>
    <row r="761" spans="1:27" ht="12.75" customHeight="1">
      <c r="A761" s="35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row>
    <row r="762" spans="1:27" ht="12.75" customHeight="1">
      <c r="A762" s="35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row>
    <row r="763" spans="1:27" ht="12.75" customHeight="1">
      <c r="A763" s="35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row>
    <row r="764" spans="1:27" ht="12.75" customHeight="1">
      <c r="A764" s="35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row>
    <row r="765" spans="1:27" ht="12.75" customHeight="1">
      <c r="A765" s="35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row>
    <row r="766" spans="1:27" ht="12.75" customHeight="1">
      <c r="A766" s="35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row>
    <row r="767" spans="1:27" ht="12.75" customHeight="1">
      <c r="A767" s="35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row>
    <row r="768" spans="1:27" ht="12.75" customHeight="1">
      <c r="A768" s="35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row>
    <row r="769" spans="1:27" ht="12.75" customHeight="1">
      <c r="A769" s="35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row>
    <row r="770" spans="1:27" ht="12.75" customHeight="1">
      <c r="A770" s="35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row>
    <row r="771" spans="1:27" ht="12.75" customHeight="1">
      <c r="A771" s="35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row>
    <row r="772" spans="1:27" ht="12.75" customHeight="1">
      <c r="A772" s="35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row>
    <row r="773" spans="1:27" ht="12.75" customHeight="1">
      <c r="A773" s="35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row>
    <row r="774" spans="1:27" ht="12.75" customHeight="1">
      <c r="A774" s="35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row>
    <row r="775" spans="1:27" ht="12.75" customHeight="1">
      <c r="A775" s="35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row>
    <row r="776" spans="1:27" ht="12.75" customHeight="1">
      <c r="A776" s="35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row>
    <row r="777" spans="1:27" ht="12.75" customHeight="1">
      <c r="A777" s="35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row>
    <row r="778" spans="1:27" ht="12.75" customHeight="1">
      <c r="A778" s="35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row>
    <row r="779" spans="1:27" ht="12.75" customHeight="1">
      <c r="A779" s="35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row>
    <row r="780" spans="1:27" ht="12.75" customHeight="1">
      <c r="A780" s="35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row>
    <row r="781" spans="1:27" ht="12.75" customHeight="1">
      <c r="A781" s="35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row>
    <row r="782" spans="1:27" ht="12.75" customHeight="1">
      <c r="A782" s="35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row>
    <row r="783" spans="1:27" ht="12.75" customHeight="1">
      <c r="A783" s="35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row>
    <row r="784" spans="1:27" ht="12.75" customHeight="1">
      <c r="A784" s="35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row>
    <row r="785" spans="1:27" ht="12.75" customHeight="1">
      <c r="A785" s="35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row>
    <row r="786" spans="1:27" ht="12.75" customHeight="1">
      <c r="A786" s="35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row>
    <row r="787" spans="1:27" ht="12.75" customHeight="1">
      <c r="A787" s="35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row>
    <row r="788" spans="1:27" ht="12.75" customHeight="1">
      <c r="A788" s="35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row>
    <row r="789" spans="1:27" ht="12.75" customHeight="1">
      <c r="A789" s="35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row>
    <row r="790" spans="1:27" ht="12.75" customHeight="1">
      <c r="A790" s="35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row>
    <row r="791" spans="1:27" ht="12.75" customHeight="1">
      <c r="A791" s="35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row>
    <row r="792" spans="1:27" ht="12.75" customHeight="1">
      <c r="A792" s="35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row>
    <row r="793" spans="1:27" ht="12.75" customHeight="1">
      <c r="A793" s="35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row>
    <row r="794" spans="1:27" ht="12.75" customHeight="1">
      <c r="A794" s="35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row>
    <row r="795" spans="1:27" ht="12.75" customHeight="1">
      <c r="A795" s="35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row>
    <row r="796" spans="1:27" ht="12.75" customHeight="1">
      <c r="A796" s="35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row>
    <row r="797" spans="1:27" ht="12.75" customHeight="1">
      <c r="A797" s="35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row>
    <row r="798" spans="1:27" ht="12.75" customHeight="1">
      <c r="A798" s="35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row>
    <row r="799" spans="1:27" ht="12.75" customHeight="1">
      <c r="A799" s="35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row>
    <row r="800" spans="1:27" ht="12.75" customHeight="1">
      <c r="A800" s="35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row>
    <row r="801" spans="1:27" ht="12.75" customHeight="1">
      <c r="A801" s="35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row>
    <row r="802" spans="1:27" ht="12.75" customHeight="1">
      <c r="A802" s="35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row>
    <row r="803" spans="1:27" ht="12.75" customHeight="1">
      <c r="A803" s="35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row>
    <row r="804" spans="1:27" ht="12.75" customHeight="1">
      <c r="A804" s="35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row>
    <row r="805" spans="1:27" ht="12.75" customHeight="1">
      <c r="A805" s="35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row>
    <row r="806" spans="1:27" ht="12.75" customHeight="1">
      <c r="A806" s="35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row>
    <row r="807" spans="1:27" ht="12.75" customHeight="1">
      <c r="A807" s="35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row>
    <row r="808" spans="1:27" ht="12.75" customHeight="1">
      <c r="A808" s="35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row>
    <row r="809" spans="1:27" ht="12.75" customHeight="1">
      <c r="A809" s="35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row>
    <row r="810" spans="1:27" ht="12.75" customHeight="1">
      <c r="A810" s="35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row>
    <row r="811" spans="1:27" ht="12.75" customHeight="1">
      <c r="A811" s="35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row>
    <row r="812" spans="1:27" ht="12.75" customHeight="1">
      <c r="A812" s="35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row>
    <row r="813" spans="1:27" ht="12.75" customHeight="1">
      <c r="A813" s="35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row>
    <row r="814" spans="1:27" ht="12.75" customHeight="1">
      <c r="A814" s="35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row>
    <row r="815" spans="1:27" ht="12.75" customHeight="1">
      <c r="A815" s="35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row>
    <row r="816" spans="1:27" ht="12.75" customHeight="1">
      <c r="A816" s="35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row>
    <row r="817" spans="1:27" ht="12.75" customHeight="1">
      <c r="A817" s="35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row>
    <row r="818" spans="1:27" ht="12.75" customHeight="1">
      <c r="A818" s="35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row>
    <row r="819" spans="1:27" ht="12.75" customHeight="1">
      <c r="A819" s="35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row>
    <row r="820" spans="1:27" ht="12.75" customHeight="1">
      <c r="A820" s="35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row>
    <row r="821" spans="1:27" ht="12.75" customHeight="1">
      <c r="A821" s="35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row>
    <row r="822" spans="1:27" ht="12.75" customHeight="1">
      <c r="A822" s="35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row>
    <row r="823" spans="1:27" ht="12.75" customHeight="1">
      <c r="A823" s="35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row>
    <row r="824" spans="1:27" ht="12.75" customHeight="1">
      <c r="A824" s="35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row>
    <row r="825" spans="1:27" ht="12.75" customHeight="1">
      <c r="A825" s="35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row>
    <row r="826" spans="1:27" ht="12.75" customHeight="1">
      <c r="A826" s="35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row>
    <row r="827" spans="1:27" ht="12.75" customHeight="1">
      <c r="A827" s="35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row>
    <row r="828" spans="1:27" ht="12.75" customHeight="1">
      <c r="A828" s="35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row>
    <row r="829" spans="1:27" ht="12.75" customHeight="1">
      <c r="A829" s="35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row>
    <row r="830" spans="1:27" ht="12.75" customHeight="1">
      <c r="A830" s="35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row>
    <row r="831" spans="1:27" ht="12.75" customHeight="1">
      <c r="A831" s="35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row>
    <row r="832" spans="1:27" ht="12.75" customHeight="1">
      <c r="A832" s="35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row>
    <row r="833" spans="1:27" ht="12.75" customHeight="1">
      <c r="A833" s="35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row>
    <row r="834" spans="1:27" ht="12.75" customHeight="1">
      <c r="A834" s="35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row>
    <row r="835" spans="1:27" ht="12.75" customHeight="1">
      <c r="A835" s="35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row>
    <row r="836" spans="1:27" ht="12.75" customHeight="1">
      <c r="A836" s="35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row>
    <row r="837" spans="1:27" ht="12.75" customHeight="1">
      <c r="A837" s="35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row>
    <row r="838" spans="1:27" ht="12.75" customHeight="1">
      <c r="A838" s="35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row>
    <row r="839" spans="1:27" ht="12.75" customHeight="1">
      <c r="A839" s="35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row>
    <row r="840" spans="1:27" ht="12.75" customHeight="1">
      <c r="A840" s="35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row>
    <row r="841" spans="1:27" ht="12.75" customHeight="1">
      <c r="A841" s="35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row>
    <row r="842" spans="1:27" ht="12.75" customHeight="1">
      <c r="A842" s="35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row>
    <row r="843" spans="1:27" ht="12.75" customHeight="1">
      <c r="A843" s="35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row>
    <row r="844" spans="1:27" ht="12.75" customHeight="1">
      <c r="A844" s="35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row>
    <row r="845" spans="1:27" ht="12.75" customHeight="1">
      <c r="A845" s="35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row>
    <row r="846" spans="1:27" ht="12.75" customHeight="1">
      <c r="A846" s="35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row>
    <row r="847" spans="1:27" ht="12.75" customHeight="1">
      <c r="A847" s="35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row>
    <row r="848" spans="1:27" ht="12.75" customHeight="1">
      <c r="A848" s="35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row>
    <row r="849" spans="1:27" ht="12.75" customHeight="1">
      <c r="A849" s="35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row>
    <row r="850" spans="1:27" ht="12.75" customHeight="1">
      <c r="A850" s="35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row>
    <row r="851" spans="1:27" ht="12.75" customHeight="1">
      <c r="A851" s="35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row>
    <row r="852" spans="1:27" ht="12.75" customHeight="1">
      <c r="A852" s="35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row>
    <row r="853" spans="1:27" ht="12.75" customHeight="1">
      <c r="A853" s="35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row>
    <row r="854" spans="1:27" ht="12.75" customHeight="1">
      <c r="A854" s="35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row>
    <row r="855" spans="1:27" ht="12.75" customHeight="1">
      <c r="A855" s="35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row>
    <row r="856" spans="1:27" ht="12.75" customHeight="1">
      <c r="A856" s="35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row>
    <row r="857" spans="1:27" ht="12.75" customHeight="1">
      <c r="A857" s="35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row>
    <row r="858" spans="1:27" ht="12.75" customHeight="1">
      <c r="A858" s="35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row>
    <row r="859" spans="1:27" ht="12.75" customHeight="1">
      <c r="A859" s="35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row>
    <row r="860" spans="1:27" ht="12.75" customHeight="1">
      <c r="A860" s="35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row>
    <row r="861" spans="1:27" ht="12.75" customHeight="1">
      <c r="A861" s="35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row>
    <row r="862" spans="1:27" ht="12.75" customHeight="1">
      <c r="A862" s="35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row>
    <row r="863" spans="1:27" ht="12.75" customHeight="1">
      <c r="A863" s="35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row>
    <row r="864" spans="1:27" ht="12.75" customHeight="1">
      <c r="A864" s="35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row>
    <row r="865" spans="1:27" ht="12.75" customHeight="1">
      <c r="A865" s="35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row>
    <row r="866" spans="1:27" ht="12.75" customHeight="1">
      <c r="A866" s="35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row>
    <row r="867" spans="1:27" ht="12.75" customHeight="1">
      <c r="A867" s="35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row>
    <row r="868" spans="1:27" ht="12.75" customHeight="1">
      <c r="A868" s="35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row>
    <row r="869" spans="1:27" ht="12.75" customHeight="1">
      <c r="A869" s="35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row>
    <row r="870" spans="1:27" ht="12.75" customHeight="1">
      <c r="A870" s="35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row>
    <row r="871" spans="1:27" ht="12.75" customHeight="1">
      <c r="A871" s="35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row>
    <row r="872" spans="1:27" ht="12.75" customHeight="1">
      <c r="A872" s="35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row>
    <row r="873" spans="1:27" ht="12.75" customHeight="1">
      <c r="A873" s="35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row>
    <row r="874" spans="1:27" ht="12.75" customHeight="1">
      <c r="A874" s="35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row>
    <row r="875" spans="1:27" ht="12.75" customHeight="1">
      <c r="A875" s="35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row>
    <row r="876" spans="1:27" ht="12.75" customHeight="1">
      <c r="A876" s="35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row>
    <row r="877" spans="1:27" ht="12.75" customHeight="1">
      <c r="A877" s="35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row>
    <row r="878" spans="1:27" ht="12.75" customHeight="1">
      <c r="A878" s="35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row>
    <row r="879" spans="1:27" ht="12.75" customHeight="1">
      <c r="A879" s="35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row>
    <row r="880" spans="1:27" ht="12.75" customHeight="1">
      <c r="A880" s="35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row>
    <row r="881" spans="1:27" ht="12.75" customHeight="1">
      <c r="A881" s="35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row>
    <row r="882" spans="1:27" ht="12.75" customHeight="1">
      <c r="A882" s="35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row>
    <row r="883" spans="1:27" ht="12.75" customHeight="1">
      <c r="A883" s="35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row>
    <row r="884" spans="1:27" ht="12.75" customHeight="1">
      <c r="A884" s="35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row>
    <row r="885" spans="1:27" ht="12.75" customHeight="1">
      <c r="A885" s="35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row>
    <row r="886" spans="1:27" ht="12.75" customHeight="1">
      <c r="A886" s="35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row>
    <row r="887" spans="1:27" ht="12.75" customHeight="1">
      <c r="A887" s="35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row>
    <row r="888" spans="1:27" ht="12.75" customHeight="1">
      <c r="A888" s="35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row>
    <row r="889" spans="1:27" ht="12.75" customHeight="1">
      <c r="A889" s="35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row>
    <row r="890" spans="1:27" ht="12.75" customHeight="1">
      <c r="A890" s="35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row>
    <row r="891" spans="1:27" ht="12.75" customHeight="1">
      <c r="A891" s="35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row>
    <row r="892" spans="1:27" ht="12.75" customHeight="1">
      <c r="A892" s="35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row>
    <row r="893" spans="1:27" ht="12.75" customHeight="1">
      <c r="A893" s="35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row>
    <row r="894" spans="1:27" ht="12.75" customHeight="1">
      <c r="A894" s="35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row>
    <row r="895" spans="1:27" ht="12.75" customHeight="1">
      <c r="A895" s="35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row>
    <row r="896" spans="1:27" ht="12.75" customHeight="1">
      <c r="A896" s="35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row>
    <row r="897" spans="1:27" ht="12.75" customHeight="1">
      <c r="A897" s="35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row>
    <row r="898" spans="1:27" ht="12.75" customHeight="1">
      <c r="A898" s="35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row>
    <row r="899" spans="1:27" ht="12.75" customHeight="1">
      <c r="A899" s="35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row>
    <row r="900" spans="1:27" ht="12.75" customHeight="1">
      <c r="A900" s="35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row>
    <row r="901" spans="1:27" ht="12.75" customHeight="1">
      <c r="A901" s="35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row>
    <row r="902" spans="1:27" ht="12.75" customHeight="1">
      <c r="A902" s="35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row>
    <row r="903" spans="1:27" ht="12.75" customHeight="1">
      <c r="A903" s="35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row>
    <row r="904" spans="1:27" ht="12.75" customHeight="1">
      <c r="A904" s="35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row>
    <row r="905" spans="1:27" ht="12.75" customHeight="1">
      <c r="A905" s="35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row>
    <row r="906" spans="1:27" ht="12.75" customHeight="1">
      <c r="A906" s="35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row>
    <row r="907" spans="1:27" ht="12.75" customHeight="1">
      <c r="A907" s="35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row>
    <row r="908" spans="1:27" ht="12.75" customHeight="1">
      <c r="A908" s="35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row>
    <row r="909" spans="1:27" ht="12.75" customHeight="1">
      <c r="A909" s="35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row>
    <row r="910" spans="1:27" ht="12.75" customHeight="1">
      <c r="A910" s="35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row>
    <row r="911" spans="1:27" ht="12.75" customHeight="1">
      <c r="A911" s="35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row>
    <row r="912" spans="1:27" ht="12.75" customHeight="1">
      <c r="A912" s="35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row>
    <row r="913" spans="1:27" ht="12.75" customHeight="1">
      <c r="A913" s="35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row>
    <row r="914" spans="1:27" ht="12.75" customHeight="1">
      <c r="A914" s="35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row>
    <row r="915" spans="1:27" ht="12.75" customHeight="1">
      <c r="A915" s="35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row>
    <row r="916" spans="1:27" ht="12.75" customHeight="1">
      <c r="A916" s="35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row>
    <row r="917" spans="1:27" ht="12.75" customHeight="1">
      <c r="A917" s="35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row>
    <row r="918" spans="1:27" ht="12.75" customHeight="1">
      <c r="A918" s="35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row>
    <row r="919" spans="1:27" ht="12.75" customHeight="1">
      <c r="A919" s="35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row>
    <row r="920" spans="1:27" ht="12.75" customHeight="1">
      <c r="A920" s="35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row>
    <row r="921" spans="1:27" ht="12.75" customHeight="1">
      <c r="A921" s="35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row>
    <row r="922" spans="1:27" ht="12.75" customHeight="1">
      <c r="A922" s="35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row>
    <row r="923" spans="1:27" ht="12.75" customHeight="1">
      <c r="A923" s="35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row>
    <row r="924" spans="1:27" ht="12.75" customHeight="1">
      <c r="A924" s="35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row>
    <row r="925" spans="1:27" ht="12.75" customHeight="1">
      <c r="A925" s="35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row>
    <row r="926" spans="1:27" ht="12.75" customHeight="1">
      <c r="A926" s="35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row>
    <row r="927" spans="1:27" ht="12.75" customHeight="1">
      <c r="A927" s="35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row>
    <row r="928" spans="1:27" ht="12.75" customHeight="1">
      <c r="A928" s="35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row>
    <row r="929" spans="1:27" ht="12.75" customHeight="1">
      <c r="A929" s="35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row>
    <row r="930" spans="1:27" ht="12.75" customHeight="1">
      <c r="A930" s="35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row>
    <row r="931" spans="1:27" ht="12.75" customHeight="1">
      <c r="A931" s="35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row>
    <row r="932" spans="1:27" ht="12.75" customHeight="1">
      <c r="A932" s="35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row>
    <row r="933" spans="1:27" ht="12.75" customHeight="1">
      <c r="A933" s="35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row>
    <row r="934" spans="1:27" ht="12.75" customHeight="1">
      <c r="A934" s="35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row>
    <row r="935" spans="1:27" ht="12.75" customHeight="1">
      <c r="A935" s="35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row>
    <row r="936" spans="1:27" ht="12.75" customHeight="1">
      <c r="A936" s="35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row>
    <row r="937" spans="1:27" ht="12.75" customHeight="1">
      <c r="A937" s="35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row>
    <row r="938" spans="1:27" ht="12.75" customHeight="1">
      <c r="A938" s="35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row>
    <row r="939" spans="1:27" ht="12.75" customHeight="1">
      <c r="A939" s="35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row>
    <row r="940" spans="1:27" ht="12.75" customHeight="1">
      <c r="A940" s="35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row>
    <row r="941" spans="1:27" ht="12.75" customHeight="1">
      <c r="A941" s="35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row>
    <row r="942" spans="1:27" ht="12.75" customHeight="1">
      <c r="A942" s="35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row>
    <row r="943" spans="1:27" ht="12.75" customHeight="1">
      <c r="A943" s="35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row>
    <row r="944" spans="1:27" ht="12.75" customHeight="1">
      <c r="A944" s="35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row>
    <row r="945" spans="1:27" ht="12.75" customHeight="1">
      <c r="A945" s="35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row>
    <row r="946" spans="1:27" ht="12.75" customHeight="1">
      <c r="A946" s="35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row>
    <row r="947" spans="1:27" ht="12.75" customHeight="1">
      <c r="A947" s="35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row>
    <row r="948" spans="1:27" ht="12.75" customHeight="1">
      <c r="A948" s="35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row>
    <row r="949" spans="1:27" ht="12.75" customHeight="1">
      <c r="A949" s="35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row>
    <row r="950" spans="1:27" ht="12.75" customHeight="1">
      <c r="A950" s="35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row>
    <row r="951" spans="1:27" ht="12.75" customHeight="1">
      <c r="A951" s="35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row>
    <row r="952" spans="1:27" ht="12.75" customHeight="1">
      <c r="A952" s="35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row>
    <row r="953" spans="1:27" ht="12.75" customHeight="1">
      <c r="A953" s="35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row>
    <row r="954" spans="1:27" ht="12.75" customHeight="1">
      <c r="A954" s="35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row>
    <row r="955" spans="1:27" ht="12.75" customHeight="1">
      <c r="A955" s="35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row>
    <row r="956" spans="1:27" ht="12.75" customHeight="1">
      <c r="A956" s="35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row>
    <row r="957" spans="1:27" ht="12.75" customHeight="1">
      <c r="A957" s="35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row>
    <row r="958" spans="1:27" ht="12.75" customHeight="1">
      <c r="A958" s="35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row>
    <row r="959" spans="1:27" ht="12.75" customHeight="1">
      <c r="A959" s="35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row>
    <row r="960" spans="1:27" ht="12.75" customHeight="1">
      <c r="A960" s="35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row>
    <row r="961" spans="1:27" ht="12.75" customHeight="1">
      <c r="A961" s="35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row>
    <row r="962" spans="1:27" ht="12.75" customHeight="1">
      <c r="A962" s="35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row>
    <row r="963" spans="1:27" ht="12.75" customHeight="1">
      <c r="A963" s="35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row>
    <row r="964" spans="1:27" ht="12.75" customHeight="1">
      <c r="A964" s="35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row>
    <row r="965" spans="1:27" ht="12.75" customHeight="1">
      <c r="A965" s="35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row>
    <row r="966" spans="1:27" ht="12.75" customHeight="1">
      <c r="A966" s="35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row>
    <row r="967" spans="1:27" ht="12.75" customHeight="1">
      <c r="A967" s="35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row>
    <row r="968" spans="1:27" ht="12.75" customHeight="1">
      <c r="A968" s="35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row>
    <row r="969" spans="1:27" ht="12.75" customHeight="1">
      <c r="A969" s="35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row>
    <row r="970" spans="1:27" ht="12.75" customHeight="1">
      <c r="A970" s="35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row>
    <row r="971" spans="1:27" ht="12.75" customHeight="1">
      <c r="A971" s="35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row>
    <row r="972" spans="1:27" ht="12.75" customHeight="1">
      <c r="A972" s="35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row>
    <row r="973" spans="1:27" ht="12.75" customHeight="1">
      <c r="A973" s="35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row>
    <row r="974" spans="1:27" ht="12.75" customHeight="1">
      <c r="A974" s="35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row>
    <row r="975" spans="1:27" ht="12.75" customHeight="1">
      <c r="A975" s="35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row>
    <row r="976" spans="1:27" ht="12.75" customHeight="1">
      <c r="A976" s="35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row>
    <row r="977" spans="1:27" ht="12.75" customHeight="1">
      <c r="A977" s="35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row>
    <row r="978" spans="1:27" ht="12.75" customHeight="1">
      <c r="A978" s="35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row>
    <row r="979" spans="1:27" ht="12.75" customHeight="1">
      <c r="A979" s="35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row>
    <row r="980" spans="1:27" ht="12.75" customHeight="1">
      <c r="A980" s="35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row>
    <row r="981" spans="1:27" ht="12.75" customHeight="1">
      <c r="A981" s="35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row>
    <row r="982" spans="1:27" ht="12.75" customHeight="1">
      <c r="A982" s="35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row>
    <row r="983" spans="1:27" ht="12.75" customHeight="1">
      <c r="A983" s="35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row>
    <row r="984" spans="1:27" ht="12.75" customHeight="1">
      <c r="A984" s="35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row>
    <row r="985" spans="1:27" ht="12.75" customHeight="1">
      <c r="A985" s="35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row>
    <row r="986" spans="1:27" ht="12.75" customHeight="1">
      <c r="A986" s="35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row>
    <row r="987" spans="1:27" ht="12.75" customHeight="1">
      <c r="A987" s="35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row>
    <row r="988" spans="1:27" ht="12.75" customHeight="1">
      <c r="A988" s="35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row>
    <row r="989" spans="1:27" ht="12.75" customHeight="1">
      <c r="A989" s="35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row>
    <row r="990" spans="1:27" ht="12.75" customHeight="1">
      <c r="A990" s="35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row>
    <row r="991" spans="1:27" ht="12.75" customHeight="1">
      <c r="A991" s="35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row>
    <row r="992" spans="1:27" ht="12.75" customHeight="1">
      <c r="A992" s="35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row>
    <row r="993" spans="1:27" ht="12.75" customHeight="1">
      <c r="A993" s="35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row>
    <row r="994" spans="1:27" ht="12.75" customHeight="1">
      <c r="A994" s="35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row>
    <row r="995" spans="1:27" ht="12.75" customHeight="1">
      <c r="A995" s="35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row>
    <row r="996" spans="1:27" ht="12.75" customHeight="1">
      <c r="A996" s="35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row>
    <row r="997" spans="1:27" ht="12.75" customHeight="1">
      <c r="A997" s="35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row>
    <row r="998" spans="1:27" ht="15" customHeight="1">
      <c r="F998" s="47"/>
      <c r="G998" s="47"/>
      <c r="H998" s="47"/>
      <c r="I998" s="47"/>
    </row>
    <row r="999" spans="1:27" ht="15" customHeight="1">
      <c r="F999" s="47"/>
      <c r="G999" s="47"/>
      <c r="H999" s="47"/>
      <c r="I999" s="47"/>
    </row>
    <row r="1000" spans="1:27" ht="15" customHeight="1">
      <c r="F1000" s="47"/>
      <c r="G1000" s="47"/>
      <c r="H1000" s="47"/>
      <c r="I1000" s="47"/>
    </row>
    <row r="1001" spans="1:27" ht="15" customHeight="1">
      <c r="F1001" s="47"/>
      <c r="G1001" s="47"/>
      <c r="H1001" s="47"/>
      <c r="I1001" s="47"/>
    </row>
    <row r="1002" spans="1:27" ht="15" customHeight="1">
      <c r="F1002" s="47"/>
      <c r="G1002" s="47"/>
      <c r="H1002" s="47"/>
      <c r="I1002" s="47"/>
    </row>
  </sheetData>
  <mergeCells count="6">
    <mergeCell ref="A33:D33"/>
    <mergeCell ref="A6:D6"/>
    <mergeCell ref="F6:I6"/>
    <mergeCell ref="F35:I35"/>
    <mergeCell ref="K34:S34"/>
    <mergeCell ref="K33:S33"/>
  </mergeCells>
  <printOptions horizontalCentered="1" gridLines="1"/>
  <pageMargins left="0.7" right="0.7" top="0.75" bottom="0.75" header="0" footer="0"/>
  <pageSetup scale="44" fitToHeight="0" pageOrder="overThenDown" orientation="portrait" cellComments="atEnd" r:id="rId1"/>
  <headerFooter>
    <oddHeader>&amp;L&amp;F&amp;CRosengarth&amp;R&amp;A</oddHeader>
    <oddFooter>&amp;L&amp;D&amp;R&amp;P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A999"/>
  <sheetViews>
    <sheetView workbookViewId="0">
      <selection activeCell="I16" sqref="I16"/>
    </sheetView>
  </sheetViews>
  <sheetFormatPr defaultColWidth="17.28515625" defaultRowHeight="15" customHeight="1"/>
  <cols>
    <col min="1" max="1" width="27.140625" customWidth="1"/>
    <col min="2" max="27" width="9.42578125" customWidth="1"/>
  </cols>
  <sheetData>
    <row r="1" spans="1:27" ht="15" customHeight="1">
      <c r="A1" s="4"/>
      <c r="B1" s="459" t="s">
        <v>2</v>
      </c>
      <c r="C1" s="460"/>
      <c r="D1" s="460"/>
      <c r="E1" s="460"/>
      <c r="F1" s="460"/>
      <c r="G1" s="460"/>
      <c r="H1" s="10"/>
      <c r="I1" s="10"/>
      <c r="J1" s="10"/>
      <c r="K1" s="10"/>
      <c r="L1" s="10"/>
      <c r="M1" s="10"/>
      <c r="N1" s="10"/>
      <c r="O1" s="10"/>
      <c r="P1" s="10"/>
      <c r="Q1" s="10"/>
      <c r="R1" s="10"/>
      <c r="S1" s="10"/>
      <c r="T1" s="10"/>
      <c r="U1" s="10"/>
      <c r="V1" s="10"/>
      <c r="W1" s="10"/>
      <c r="X1" s="10"/>
      <c r="Y1" s="10"/>
      <c r="Z1" s="10"/>
      <c r="AA1" s="10"/>
    </row>
    <row r="2" spans="1:27" ht="15" customHeight="1">
      <c r="A2" s="11" t="s">
        <v>4</v>
      </c>
      <c r="B2" s="11" t="s">
        <v>5</v>
      </c>
      <c r="C2" s="11" t="s">
        <v>6</v>
      </c>
      <c r="D2" s="11" t="s">
        <v>7</v>
      </c>
      <c r="E2" s="11" t="s">
        <v>8</v>
      </c>
      <c r="F2" s="11" t="s">
        <v>9</v>
      </c>
      <c r="G2" s="11" t="s">
        <v>10</v>
      </c>
      <c r="H2" s="10"/>
      <c r="I2" s="10"/>
      <c r="J2" s="10"/>
      <c r="K2" s="10"/>
      <c r="L2" s="10"/>
      <c r="M2" s="10"/>
      <c r="N2" s="10"/>
      <c r="O2" s="10"/>
      <c r="P2" s="10"/>
      <c r="Q2" s="10"/>
      <c r="R2" s="10"/>
      <c r="S2" s="10"/>
      <c r="T2" s="10"/>
      <c r="U2" s="10"/>
      <c r="V2" s="10"/>
      <c r="W2" s="10"/>
      <c r="X2" s="10"/>
      <c r="Y2" s="10"/>
      <c r="Z2" s="10"/>
      <c r="AA2" s="10"/>
    </row>
    <row r="3" spans="1:27" ht="15" customHeight="1">
      <c r="A3" s="13" t="s">
        <v>11</v>
      </c>
      <c r="B3" s="15"/>
      <c r="C3" s="17">
        <v>4000</v>
      </c>
      <c r="D3" s="15"/>
      <c r="E3" s="15"/>
      <c r="F3" s="15"/>
      <c r="G3" s="15"/>
      <c r="H3" s="19"/>
      <c r="I3" s="19"/>
      <c r="J3" s="19"/>
      <c r="K3" s="19"/>
      <c r="L3" s="19"/>
      <c r="M3" s="19"/>
      <c r="N3" s="19"/>
      <c r="O3" s="19"/>
      <c r="P3" s="19"/>
      <c r="Q3" s="19"/>
      <c r="R3" s="19"/>
      <c r="S3" s="19"/>
      <c r="T3" s="19"/>
      <c r="U3" s="19"/>
      <c r="V3" s="19"/>
      <c r="W3" s="19"/>
      <c r="X3" s="19"/>
      <c r="Y3" s="19"/>
      <c r="Z3" s="19"/>
      <c r="AA3" s="19"/>
    </row>
    <row r="4" spans="1:27" ht="15" customHeight="1">
      <c r="A4" s="13" t="s">
        <v>14</v>
      </c>
      <c r="B4" s="15"/>
      <c r="C4" s="15"/>
      <c r="D4" s="17">
        <v>6680</v>
      </c>
      <c r="E4" s="15"/>
      <c r="F4" s="15"/>
      <c r="G4" s="15"/>
      <c r="H4" s="19"/>
      <c r="I4" s="19"/>
      <c r="J4" s="19"/>
      <c r="K4" s="19"/>
      <c r="L4" s="19"/>
      <c r="M4" s="19"/>
      <c r="N4" s="19"/>
      <c r="O4" s="19"/>
      <c r="P4" s="19"/>
      <c r="Q4" s="19"/>
      <c r="R4" s="19"/>
      <c r="S4" s="19"/>
      <c r="T4" s="19"/>
      <c r="U4" s="19"/>
      <c r="V4" s="19"/>
      <c r="W4" s="19"/>
      <c r="X4" s="19"/>
      <c r="Y4" s="19"/>
      <c r="Z4" s="19"/>
      <c r="AA4" s="19"/>
    </row>
    <row r="5" spans="1:27" ht="15" customHeight="1">
      <c r="A5" s="13" t="s">
        <v>15</v>
      </c>
      <c r="B5" s="15"/>
      <c r="C5" s="15"/>
      <c r="D5" s="15"/>
      <c r="E5" s="17">
        <v>850</v>
      </c>
      <c r="F5" s="15"/>
      <c r="G5" s="15"/>
      <c r="H5" s="19"/>
      <c r="I5" s="19"/>
      <c r="J5" s="19"/>
      <c r="K5" s="19"/>
      <c r="L5" s="19"/>
      <c r="M5" s="19"/>
      <c r="N5" s="19"/>
      <c r="O5" s="19"/>
      <c r="P5" s="19"/>
      <c r="Q5" s="19"/>
      <c r="R5" s="19"/>
      <c r="S5" s="19"/>
      <c r="T5" s="19"/>
      <c r="U5" s="19"/>
      <c r="V5" s="19"/>
      <c r="W5" s="19"/>
      <c r="X5" s="19"/>
      <c r="Y5" s="19"/>
      <c r="Z5" s="19"/>
      <c r="AA5" s="19"/>
    </row>
    <row r="6" spans="1:27" ht="15" customHeight="1">
      <c r="A6" s="13" t="s">
        <v>16</v>
      </c>
      <c r="B6" s="15"/>
      <c r="C6" s="15"/>
      <c r="D6" s="15"/>
      <c r="E6" s="15"/>
      <c r="F6" s="17">
        <v>750</v>
      </c>
      <c r="G6" s="15"/>
      <c r="H6" s="19"/>
      <c r="I6" s="19"/>
      <c r="J6" s="19"/>
      <c r="K6" s="19"/>
      <c r="L6" s="19"/>
      <c r="M6" s="19"/>
      <c r="N6" s="19"/>
      <c r="O6" s="19"/>
      <c r="P6" s="19"/>
      <c r="Q6" s="19"/>
      <c r="R6" s="19"/>
      <c r="S6" s="19"/>
      <c r="T6" s="19"/>
      <c r="U6" s="19"/>
      <c r="V6" s="19"/>
      <c r="W6" s="19"/>
      <c r="X6" s="19"/>
      <c r="Y6" s="19"/>
      <c r="Z6" s="19"/>
      <c r="AA6" s="19"/>
    </row>
    <row r="7" spans="1:27" ht="15" customHeight="1">
      <c r="A7" s="13" t="s">
        <v>17</v>
      </c>
      <c r="B7" s="15"/>
      <c r="C7" s="15"/>
      <c r="D7" s="15"/>
      <c r="E7" s="15"/>
      <c r="F7" s="15"/>
      <c r="G7" s="17">
        <v>120</v>
      </c>
      <c r="H7" s="19"/>
      <c r="I7" s="19"/>
      <c r="J7" s="19"/>
      <c r="K7" s="19"/>
      <c r="L7" s="19"/>
      <c r="M7" s="19"/>
      <c r="N7" s="19"/>
      <c r="O7" s="19"/>
      <c r="P7" s="19"/>
      <c r="Q7" s="19"/>
      <c r="R7" s="19"/>
      <c r="S7" s="19"/>
      <c r="T7" s="19"/>
      <c r="U7" s="19"/>
      <c r="V7" s="19"/>
      <c r="W7" s="19"/>
      <c r="X7" s="19"/>
      <c r="Y7" s="19"/>
      <c r="Z7" s="19"/>
      <c r="AA7" s="19"/>
    </row>
    <row r="8" spans="1:27" ht="15" customHeight="1">
      <c r="A8" s="24"/>
      <c r="B8" s="24"/>
      <c r="C8" s="24"/>
      <c r="D8" s="24"/>
      <c r="E8" s="24"/>
      <c r="F8" s="24"/>
      <c r="G8" s="24"/>
      <c r="H8" s="19"/>
      <c r="I8" s="19"/>
      <c r="J8" s="19"/>
      <c r="K8" s="19"/>
      <c r="L8" s="19"/>
      <c r="M8" s="19"/>
      <c r="N8" s="19"/>
      <c r="O8" s="19"/>
      <c r="P8" s="19"/>
      <c r="Q8" s="19"/>
      <c r="R8" s="19"/>
      <c r="S8" s="19"/>
      <c r="T8" s="19"/>
      <c r="U8" s="19"/>
      <c r="V8" s="19"/>
      <c r="W8" s="19"/>
      <c r="X8" s="19"/>
      <c r="Y8" s="19"/>
      <c r="Z8" s="19"/>
      <c r="AA8" s="19"/>
    </row>
    <row r="9" spans="1:27" ht="15" customHeight="1">
      <c r="A9" s="24"/>
      <c r="B9" s="24"/>
      <c r="C9" s="24"/>
      <c r="D9" s="24"/>
      <c r="E9" s="24"/>
      <c r="F9" s="24"/>
      <c r="G9" s="24"/>
      <c r="H9" s="19"/>
      <c r="I9" s="19"/>
      <c r="J9" s="19"/>
      <c r="K9" s="19"/>
      <c r="L9" s="19"/>
      <c r="M9" s="19"/>
      <c r="N9" s="19"/>
      <c r="O9" s="19"/>
      <c r="P9" s="19"/>
      <c r="Q9" s="19"/>
      <c r="R9" s="19"/>
      <c r="S9" s="19"/>
      <c r="T9" s="19"/>
      <c r="U9" s="19"/>
      <c r="V9" s="19"/>
      <c r="W9" s="19"/>
      <c r="X9" s="19"/>
      <c r="Y9" s="19"/>
      <c r="Z9" s="19"/>
      <c r="AA9" s="19"/>
    </row>
    <row r="10" spans="1:27" ht="15" customHeight="1">
      <c r="A10" s="33" t="s">
        <v>19</v>
      </c>
      <c r="B10" s="24"/>
      <c r="C10" s="34">
        <v>2.5000000000000001E-3</v>
      </c>
      <c r="D10" s="34">
        <v>1.2999999999999999E-2</v>
      </c>
      <c r="E10" s="34">
        <v>3.2000000000000001E-2</v>
      </c>
      <c r="F10" s="34">
        <v>5.3699999999999998E-2</v>
      </c>
      <c r="G10" s="34">
        <v>0.26</v>
      </c>
      <c r="H10" s="19"/>
      <c r="I10" s="19"/>
      <c r="J10" s="19"/>
      <c r="K10" s="19"/>
      <c r="L10" s="19"/>
      <c r="M10" s="19"/>
      <c r="N10" s="19"/>
      <c r="O10" s="19"/>
      <c r="P10" s="19"/>
      <c r="Q10" s="19"/>
      <c r="R10" s="19"/>
      <c r="S10" s="19"/>
      <c r="T10" s="19"/>
      <c r="U10" s="19"/>
      <c r="V10" s="19"/>
      <c r="W10" s="19"/>
      <c r="X10" s="19"/>
      <c r="Y10" s="19"/>
      <c r="Z10" s="19"/>
      <c r="AA10" s="19"/>
    </row>
    <row r="11" spans="1:27" ht="15" customHeight="1">
      <c r="A11" s="24"/>
      <c r="B11" s="24"/>
      <c r="C11" s="24"/>
      <c r="D11" s="24"/>
      <c r="E11" s="24"/>
      <c r="F11" s="24"/>
      <c r="G11" s="24"/>
      <c r="H11" s="19"/>
      <c r="I11" s="19"/>
      <c r="J11" s="19"/>
      <c r="K11" s="19"/>
      <c r="L11" s="19"/>
      <c r="M11" s="19"/>
      <c r="N11" s="19"/>
      <c r="O11" s="19"/>
      <c r="P11" s="19"/>
      <c r="Q11" s="19"/>
      <c r="R11" s="19"/>
      <c r="S11" s="19"/>
      <c r="T11" s="19"/>
      <c r="U11" s="19"/>
      <c r="V11" s="19"/>
      <c r="W11" s="19"/>
      <c r="X11" s="19"/>
      <c r="Y11" s="19"/>
      <c r="Z11" s="19"/>
      <c r="AA11" s="19"/>
    </row>
    <row r="12" spans="1:27" ht="15" customHeight="1">
      <c r="A12" s="24" t="s">
        <v>333</v>
      </c>
      <c r="B12" s="24">
        <f>SUM(C12:G12)</f>
        <v>195.51499999999999</v>
      </c>
      <c r="C12" s="24">
        <f>C3*C10</f>
        <v>10</v>
      </c>
      <c r="D12" s="24">
        <f>D4*D10</f>
        <v>86.839999999999989</v>
      </c>
      <c r="E12" s="24">
        <f>E5*E10</f>
        <v>27.2</v>
      </c>
      <c r="F12" s="24">
        <f>F6*F10</f>
        <v>40.274999999999999</v>
      </c>
      <c r="G12" s="24">
        <f>G7*G10</f>
        <v>31.200000000000003</v>
      </c>
      <c r="H12" s="19"/>
      <c r="I12" s="19"/>
      <c r="J12" s="19"/>
      <c r="K12" s="19"/>
      <c r="L12" s="19"/>
      <c r="M12" s="19"/>
      <c r="N12" s="19"/>
      <c r="O12" s="19"/>
      <c r="P12" s="19"/>
      <c r="Q12" s="19"/>
      <c r="R12" s="19"/>
      <c r="S12" s="19"/>
      <c r="T12" s="19"/>
      <c r="U12" s="19"/>
      <c r="V12" s="19"/>
      <c r="W12" s="19"/>
      <c r="X12" s="19"/>
      <c r="Y12" s="19"/>
      <c r="Z12" s="19"/>
      <c r="AA12" s="19"/>
    </row>
    <row r="13" spans="1:27" ht="15" customHeight="1">
      <c r="A13" s="24"/>
      <c r="B13" s="24"/>
      <c r="C13" s="24"/>
      <c r="D13" s="24"/>
      <c r="E13" s="24"/>
      <c r="F13" s="24"/>
      <c r="G13" s="24"/>
      <c r="H13" s="19"/>
      <c r="I13" s="19"/>
      <c r="J13" s="19"/>
      <c r="K13" s="19"/>
      <c r="L13" s="19"/>
      <c r="M13" s="19"/>
      <c r="N13" s="19"/>
      <c r="O13" s="19"/>
      <c r="P13" s="19"/>
      <c r="Q13" s="19"/>
      <c r="R13" s="19"/>
      <c r="S13" s="19"/>
      <c r="T13" s="19"/>
      <c r="U13" s="19"/>
      <c r="V13" s="19"/>
      <c r="W13" s="19"/>
      <c r="X13" s="19"/>
      <c r="Y13" s="19"/>
      <c r="Z13" s="19"/>
      <c r="AA13" s="19"/>
    </row>
    <row r="14" spans="1:27" ht="15" customHeight="1">
      <c r="A14" s="24"/>
      <c r="B14" s="24"/>
      <c r="C14" s="24"/>
      <c r="D14" s="24"/>
      <c r="E14" s="24"/>
      <c r="F14" s="24"/>
      <c r="G14" s="24"/>
      <c r="H14" s="19"/>
      <c r="I14" s="19"/>
      <c r="J14" s="19"/>
      <c r="K14" s="19"/>
      <c r="L14" s="19"/>
      <c r="M14" s="19"/>
      <c r="N14" s="19"/>
      <c r="O14" s="19"/>
      <c r="P14" s="19"/>
      <c r="Q14" s="19"/>
      <c r="R14" s="19"/>
      <c r="S14" s="19"/>
      <c r="T14" s="19"/>
      <c r="U14" s="19"/>
      <c r="V14" s="19"/>
      <c r="W14" s="19"/>
      <c r="X14" s="19"/>
      <c r="Y14" s="19"/>
      <c r="Z14" s="19"/>
      <c r="AA14" s="19"/>
    </row>
    <row r="15" spans="1:27" ht="15" customHeight="1">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row>
    <row r="16" spans="1:27" ht="15" customHeight="1">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row>
    <row r="17" spans="1:27" ht="15" customHeight="1">
      <c r="A17" s="461" t="s">
        <v>27</v>
      </c>
      <c r="B17" s="462"/>
      <c r="C17" s="462"/>
      <c r="D17" s="462"/>
      <c r="E17" s="462"/>
      <c r="F17" s="462"/>
      <c r="G17" s="462"/>
      <c r="H17" s="19"/>
      <c r="I17" s="19"/>
      <c r="J17" s="19"/>
      <c r="K17" s="19"/>
      <c r="L17" s="19"/>
      <c r="M17" s="19"/>
      <c r="N17" s="19"/>
      <c r="O17" s="19"/>
      <c r="P17" s="19"/>
      <c r="Q17" s="19"/>
      <c r="R17" s="19"/>
      <c r="S17" s="19"/>
      <c r="T17" s="19"/>
      <c r="U17" s="19"/>
      <c r="V17" s="19"/>
      <c r="W17" s="19"/>
      <c r="X17" s="19"/>
      <c r="Y17" s="19"/>
      <c r="Z17" s="19"/>
      <c r="AA17" s="19"/>
    </row>
    <row r="18" spans="1:27" ht="15" customHeight="1">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row>
    <row r="19" spans="1:27" ht="15"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row>
    <row r="20" spans="1:27" ht="15" customHeight="1">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row>
    <row r="21" spans="1:27" ht="15"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row>
    <row r="22" spans="1:27" ht="15"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row>
    <row r="23" spans="1:27" ht="15"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row>
    <row r="24" spans="1:27" ht="12.7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row>
    <row r="25" spans="1:27" ht="12.7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row>
    <row r="26" spans="1:27" ht="12.7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row>
    <row r="27" spans="1:27" ht="12.7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row>
    <row r="28" spans="1:27" ht="12.7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row>
    <row r="29" spans="1:27" ht="12.7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row>
    <row r="30" spans="1:27" ht="12.7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row>
    <row r="31" spans="1:27" ht="12.7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row>
    <row r="32" spans="1:27" ht="12.7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row>
    <row r="33" spans="1:27" ht="12.7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row>
    <row r="34" spans="1:27" ht="12.7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row>
    <row r="35" spans="1:27" ht="12.7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row>
    <row r="36" spans="1:27" ht="12.7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row>
    <row r="37" spans="1:27" ht="12.7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row>
    <row r="38" spans="1:27" ht="12.7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row>
    <row r="39" spans="1:27" ht="12.7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row>
    <row r="40" spans="1:27" ht="12.75">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row>
    <row r="41" spans="1:27" ht="12.75">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row>
    <row r="42" spans="1:27" ht="12.75">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row>
    <row r="43" spans="1:27" ht="12.75">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row>
    <row r="44" spans="1:27" ht="12.7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row>
    <row r="45" spans="1:27" ht="12.75">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row>
    <row r="46" spans="1:27" ht="12.75">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row>
    <row r="47" spans="1:27" ht="12.75">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row>
    <row r="48" spans="1:27" ht="12.75">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row>
    <row r="49" spans="1:27" ht="12.75">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row>
    <row r="50" spans="1:27" ht="12.75">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row>
    <row r="51" spans="1:27" ht="12.75">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row>
    <row r="52" spans="1:27" ht="12.75">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row>
    <row r="53" spans="1:27" ht="12.75">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row>
    <row r="54" spans="1:27" ht="12.75">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row>
    <row r="55" spans="1:27" ht="12.75">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row>
    <row r="56" spans="1:27" ht="12.75">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row>
    <row r="57" spans="1:27" ht="12.75">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row>
    <row r="58" spans="1:27" ht="12.75">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row>
    <row r="59" spans="1:27" ht="12.75">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row>
    <row r="60" spans="1:27" ht="12.7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row>
    <row r="61" spans="1:27" ht="12.75">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row>
    <row r="62" spans="1:27" ht="12.75">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row>
    <row r="63" spans="1:27" ht="12.75">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row>
    <row r="64" spans="1:27" ht="12.75">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row>
    <row r="65" spans="1:27" ht="12.75">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row>
    <row r="66" spans="1:27" ht="12.75">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row>
    <row r="67" spans="1:27" ht="12.75">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row>
    <row r="68" spans="1:27" ht="12.75">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row>
    <row r="69" spans="1:27" ht="12.75">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row>
    <row r="70" spans="1:27" ht="12.75">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row>
    <row r="71" spans="1:27" ht="12.75">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row>
    <row r="72" spans="1:27" ht="12.75">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row>
    <row r="73" spans="1:27" ht="12.75">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row>
    <row r="74" spans="1:27" ht="12.75">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row>
    <row r="75" spans="1:27" ht="12.75">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row>
    <row r="76" spans="1:27" ht="12.7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row>
    <row r="77" spans="1:27" ht="12.75">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row>
    <row r="78" spans="1:27" ht="12.75">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row>
    <row r="79" spans="1:27" ht="12.75">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row>
    <row r="80" spans="1:27" ht="12.75">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row>
    <row r="81" spans="1:27" ht="12.75">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row>
    <row r="82" spans="1:27" ht="12.75">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row>
    <row r="83" spans="1:27" ht="12.75">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row>
    <row r="84" spans="1:27" ht="12.75">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row>
    <row r="85" spans="1:27" ht="12.75">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row>
    <row r="86" spans="1:27" ht="12.75">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row>
    <row r="87" spans="1:27" ht="12.75">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row>
    <row r="88" spans="1:27" ht="12.75">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row>
    <row r="89" spans="1:27" ht="12.75">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row>
    <row r="90" spans="1:27" ht="12.75">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row>
    <row r="91" spans="1:27" ht="12.75">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row>
    <row r="92" spans="1:27" ht="12.75">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row>
    <row r="93" spans="1:27" ht="12.75">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row>
    <row r="94" spans="1:27" ht="12.75">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row>
    <row r="95" spans="1:27" ht="12.75">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row>
    <row r="96" spans="1:27" ht="12.75">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row>
    <row r="97" spans="1:27" ht="12.75">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row>
    <row r="98" spans="1:27" ht="12.75">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row>
    <row r="99" spans="1:27" ht="12.75">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row>
    <row r="100" spans="1:27" ht="12.75">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row>
    <row r="101" spans="1:27" ht="12.75">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row>
    <row r="102" spans="1:27" ht="12.75">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row>
    <row r="103" spans="1:27" ht="12.75">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row>
    <row r="104" spans="1:27" ht="12.75">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row>
    <row r="105" spans="1:27" ht="12.75">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row>
    <row r="106" spans="1:27" ht="12.75">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row>
    <row r="107" spans="1:27" ht="12.75">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row>
    <row r="108" spans="1:27" ht="12.75">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row>
    <row r="109" spans="1:27" ht="12.75">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row>
    <row r="110" spans="1:27" ht="12.75">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row>
    <row r="111" spans="1:27" ht="12.75">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row>
    <row r="112" spans="1:27" ht="12.75">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row>
    <row r="113" spans="1:27" ht="12.75">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row>
    <row r="114" spans="1:27" ht="12.75">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row>
    <row r="115" spans="1:27" ht="12.7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row>
    <row r="116" spans="1:27" ht="12.7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row>
    <row r="117" spans="1:27" ht="12.7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row>
    <row r="118" spans="1:27" ht="12.7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row>
    <row r="119" spans="1:27" ht="12.7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row>
    <row r="120" spans="1:27" ht="12.7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row>
    <row r="121" spans="1:27" ht="12.7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row>
    <row r="122" spans="1:27" ht="12.7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row>
    <row r="123" spans="1:27" ht="12.7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row>
    <row r="124" spans="1:27" ht="12.7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row>
    <row r="125" spans="1:27" ht="12.7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row>
    <row r="126" spans="1:27" ht="12.7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row>
    <row r="127" spans="1:27" ht="12.7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row>
    <row r="128" spans="1:27" ht="12.7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row>
    <row r="129" spans="1:27" ht="12.7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row>
    <row r="130" spans="1:27" ht="12.7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row>
    <row r="131" spans="1:27" ht="12.7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row>
    <row r="132" spans="1:27" ht="12.7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row>
    <row r="133" spans="1:27" ht="12.7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row>
    <row r="134" spans="1:27" ht="12.7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row>
    <row r="135" spans="1:27" ht="12.7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row>
    <row r="136" spans="1:27" ht="12.7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row>
    <row r="137" spans="1:27" ht="12.7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row>
    <row r="138" spans="1:27" ht="12.7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row>
    <row r="139" spans="1:27" ht="12.7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row>
    <row r="140" spans="1:27" ht="12.7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row>
    <row r="141" spans="1:27" ht="12.7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row>
    <row r="142" spans="1:27" ht="12.7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row>
    <row r="143" spans="1:27" ht="12.7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row>
    <row r="144" spans="1:27" ht="12.7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row>
    <row r="145" spans="1:27" ht="12.7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row>
    <row r="146" spans="1:27" ht="12.7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row>
    <row r="147" spans="1:27" ht="12.7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row>
    <row r="148" spans="1:27" ht="12.7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row>
    <row r="149" spans="1:27" ht="12.7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row>
    <row r="150" spans="1:27" ht="12.7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row>
    <row r="151" spans="1:27" ht="12.7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row>
    <row r="152" spans="1:27" ht="12.7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row>
    <row r="153" spans="1:27" ht="12.7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row>
    <row r="154" spans="1:27" ht="12.7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row>
    <row r="155" spans="1:27" ht="12.7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row>
    <row r="156" spans="1:27" ht="12.7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row>
    <row r="157" spans="1:27" ht="12.7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row>
    <row r="158" spans="1:27" ht="12.7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row>
    <row r="159" spans="1:27" ht="12.7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row>
    <row r="160" spans="1:27" ht="12.7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row>
    <row r="161" spans="1:27" ht="12.7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row>
    <row r="162" spans="1:27" ht="12.7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row>
    <row r="163" spans="1:27" ht="12.7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row>
    <row r="164" spans="1:27" ht="12.7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row>
    <row r="165" spans="1:27" ht="12.7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row>
    <row r="166" spans="1:27" ht="12.7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row>
    <row r="167" spans="1:27" ht="12.7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row>
    <row r="168" spans="1:27" ht="12.7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row>
    <row r="169" spans="1:27" ht="12.7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row>
    <row r="170" spans="1:27" ht="12.7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row>
    <row r="171" spans="1:27" ht="12.7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row>
    <row r="172" spans="1:27" ht="12.7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row>
    <row r="173" spans="1:27" ht="12.7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row>
    <row r="174" spans="1:27" ht="12.75">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row>
    <row r="175" spans="1:27" ht="12.75">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row>
    <row r="176" spans="1:27" ht="12.75">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row>
    <row r="177" spans="1:27" ht="12.7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row>
    <row r="178" spans="1:27" ht="12.7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row>
    <row r="179" spans="1:27" ht="12.7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row>
    <row r="180" spans="1:27" ht="12.7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row>
    <row r="181" spans="1:27" ht="12.7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row>
    <row r="182" spans="1:27" ht="12.7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row>
    <row r="183" spans="1:27" ht="12.7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row>
    <row r="184" spans="1:27" ht="12.7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row>
    <row r="185" spans="1:27" ht="12.7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row>
    <row r="186" spans="1:27" ht="12.7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row>
    <row r="187" spans="1:27" ht="12.7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row>
    <row r="188" spans="1:27" ht="12.7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row>
    <row r="189" spans="1:27" ht="12.7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row>
    <row r="190" spans="1:27" ht="12.7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row>
    <row r="191" spans="1:27" ht="12.7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row>
    <row r="192" spans="1:27" ht="12.7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row>
    <row r="193" spans="1:27" ht="12.7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row>
    <row r="194" spans="1:27" ht="12.7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row>
    <row r="195" spans="1:27" ht="12.7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row>
    <row r="196" spans="1:27" ht="12.7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row>
    <row r="197" spans="1:27" ht="12.75">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row>
    <row r="198" spans="1:27" ht="12.75">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row>
    <row r="199" spans="1:27" ht="12.75">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row>
    <row r="200" spans="1:27" ht="12.75">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row>
    <row r="201" spans="1:27" ht="12.75">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row>
    <row r="202" spans="1:27" ht="12.75">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row>
    <row r="203" spans="1:27" ht="12.75">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row>
    <row r="204" spans="1:27" ht="12.75">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row>
    <row r="205" spans="1:27" ht="12.75">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row>
    <row r="206" spans="1:27" ht="12.75">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row>
    <row r="207" spans="1:27" ht="12.7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row>
    <row r="208" spans="1:27" ht="12.75">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row>
    <row r="209" spans="1:27" ht="12.7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row>
    <row r="210" spans="1:27" ht="12.75">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row>
    <row r="211" spans="1:27" ht="12.75">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row>
    <row r="212" spans="1:27" ht="12.75">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row>
    <row r="213" spans="1:27" ht="12.7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row>
    <row r="214" spans="1:27" ht="12.75">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row>
    <row r="215" spans="1:27" ht="12.7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row>
    <row r="216" spans="1:27" ht="12.7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row>
    <row r="217" spans="1:27" ht="12.7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row>
    <row r="218" spans="1:27" ht="12.7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row>
    <row r="219" spans="1:27" ht="12.7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row>
    <row r="220" spans="1:27" ht="12.7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row>
    <row r="221" spans="1:27" ht="12.7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row>
    <row r="222" spans="1:27" ht="12.7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row>
    <row r="223" spans="1:27" ht="12.75">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row>
    <row r="224" spans="1:27" ht="12.75">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row>
    <row r="225" spans="1:27" ht="12.7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row>
    <row r="226" spans="1:27" ht="12.75">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row>
    <row r="227" spans="1:27" ht="12.75">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row>
    <row r="228" spans="1:27" ht="12.7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row>
    <row r="229" spans="1:27" ht="12.75">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row>
    <row r="230" spans="1:27" ht="12.7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row>
    <row r="231" spans="1:27" ht="12.7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row>
    <row r="232" spans="1:27" ht="12.7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row>
    <row r="233" spans="1:27" ht="12.7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row>
    <row r="234" spans="1:27" ht="12.7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row>
    <row r="235" spans="1:27" ht="12.7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row>
    <row r="236" spans="1:27" ht="12.7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row>
    <row r="237" spans="1:27" ht="12.7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row>
    <row r="238" spans="1:27" ht="12.7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row>
    <row r="239" spans="1:27" ht="12.7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row>
    <row r="240" spans="1:27" ht="12.7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row>
    <row r="241" spans="1:27" ht="12.7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row>
    <row r="242" spans="1:27" ht="12.7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row>
    <row r="243" spans="1:27" ht="12.7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row>
    <row r="244" spans="1:27" ht="12.7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row>
    <row r="245" spans="1:27" ht="12.7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row>
    <row r="246" spans="1:27" ht="12.7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row>
    <row r="247" spans="1:27" ht="12.7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row>
    <row r="248" spans="1:27" ht="12.7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row>
    <row r="249" spans="1:27" ht="12.7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row>
    <row r="250" spans="1:27" ht="12.7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row>
    <row r="251" spans="1:27" ht="12.7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row>
    <row r="252" spans="1:27" ht="12.7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row>
    <row r="253" spans="1:27" ht="12.7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row>
    <row r="254" spans="1:27" ht="12.7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row>
    <row r="255" spans="1:27" ht="12.7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row>
    <row r="256" spans="1:27" ht="12.7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row>
    <row r="257" spans="1:27" ht="12.7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row>
    <row r="258" spans="1:27" ht="12.7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row>
    <row r="259" spans="1:27" ht="12.7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row>
    <row r="260" spans="1:27" ht="12.7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row>
    <row r="261" spans="1:27" ht="12.7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row>
    <row r="262" spans="1:27" ht="12.7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row>
    <row r="263" spans="1:27" ht="12.7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row>
    <row r="264" spans="1:27" ht="12.7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row>
    <row r="265" spans="1:27" ht="12.7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row>
    <row r="266" spans="1:27" ht="12.7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row>
    <row r="267" spans="1:27" ht="12.7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row>
    <row r="268" spans="1:27" ht="12.7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row>
    <row r="269" spans="1:27" ht="12.7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row>
    <row r="270" spans="1:27" ht="12.7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row>
    <row r="271" spans="1:27" ht="12.7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row>
    <row r="272" spans="1:27" ht="12.7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row>
    <row r="273" spans="1:27" ht="12.7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row>
    <row r="274" spans="1:27" ht="12.7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row>
    <row r="275" spans="1:27" ht="12.7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row>
    <row r="276" spans="1:27" ht="12.7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row>
    <row r="277" spans="1:27" ht="12.7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row>
    <row r="278" spans="1:27" ht="12.7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row>
    <row r="279" spans="1:27" ht="12.7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row>
    <row r="280" spans="1:27" ht="12.7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row>
    <row r="281" spans="1:27" ht="12.7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row>
    <row r="282" spans="1:27" ht="12.7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row>
    <row r="283" spans="1:27" ht="12.7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row>
    <row r="284" spans="1:27" ht="12.7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row>
    <row r="285" spans="1:27" ht="12.7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row>
    <row r="286" spans="1:27" ht="12.7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row>
    <row r="287" spans="1:27" ht="12.7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row>
    <row r="288" spans="1:27" ht="12.7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row>
    <row r="289" spans="1:27" ht="12.7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row>
    <row r="290" spans="1:27" ht="12.7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row>
    <row r="291" spans="1:27" ht="12.7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row>
    <row r="292" spans="1:27" ht="12.7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row>
    <row r="293" spans="1:27" ht="12.7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row>
    <row r="294" spans="1:27" ht="12.7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row>
    <row r="295" spans="1:27" ht="12.7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row>
    <row r="296" spans="1:27" ht="12.7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row>
    <row r="297" spans="1:27" ht="12.7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row>
    <row r="298" spans="1:27" ht="12.7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row>
    <row r="299" spans="1:27" ht="12.7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row>
    <row r="300" spans="1:27" ht="12.7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row>
    <row r="301" spans="1:27" ht="12.7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row>
    <row r="302" spans="1:27" ht="12.7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row>
    <row r="303" spans="1:27" ht="12.7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row>
    <row r="304" spans="1:27" ht="12.7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row>
    <row r="305" spans="1:27" ht="12.7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row>
    <row r="306" spans="1:27" ht="12.7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row>
    <row r="307" spans="1:27" ht="12.7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row>
    <row r="308" spans="1:27" ht="12.7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row>
    <row r="309" spans="1:27" ht="12.7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row>
    <row r="310" spans="1:27" ht="12.7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row>
    <row r="311" spans="1:27" ht="12.7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row>
    <row r="312" spans="1:27" ht="12.7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row>
    <row r="313" spans="1:27" ht="12.7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row>
    <row r="314" spans="1:27" ht="12.7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row>
    <row r="315" spans="1:27" ht="12.7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row>
    <row r="316" spans="1:27" ht="12.7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row>
    <row r="317" spans="1:27" ht="12.7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row>
    <row r="318" spans="1:27" ht="12.7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row>
    <row r="319" spans="1:27" ht="12.7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row>
    <row r="320" spans="1:27" ht="12.7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row>
    <row r="321" spans="1:27" ht="12.7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row>
    <row r="322" spans="1:27" ht="12.7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row>
    <row r="323" spans="1:27" ht="12.7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row>
    <row r="324" spans="1:27" ht="12.7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row>
    <row r="325" spans="1:27" ht="12.7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row>
    <row r="326" spans="1:27" ht="12.7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row>
    <row r="327" spans="1:27" ht="12.7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row>
    <row r="328" spans="1:27" ht="12.7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row>
    <row r="329" spans="1:27" ht="12.7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row>
    <row r="330" spans="1:27" ht="12.7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row>
    <row r="331" spans="1:27" ht="12.75">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row>
    <row r="332" spans="1:27" ht="12.75">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row>
    <row r="333" spans="1:27" ht="12.75">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row>
    <row r="334" spans="1:27" ht="12.75">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row>
    <row r="335" spans="1:27" ht="12.75">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row>
    <row r="336" spans="1:27" ht="12.75">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row>
    <row r="337" spans="1:27" ht="12.75">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row>
    <row r="338" spans="1:27" ht="12.75">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row>
    <row r="339" spans="1:27" ht="12.75">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row>
    <row r="340" spans="1:27" ht="12.75">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row>
    <row r="341" spans="1:27" ht="12.75">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row>
    <row r="342" spans="1:27" ht="12.75">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row>
    <row r="343" spans="1:27" ht="12.75">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row>
    <row r="344" spans="1:27" ht="12.75">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row>
    <row r="345" spans="1:27" ht="12.75">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row>
    <row r="346" spans="1:27" ht="12.75">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row>
    <row r="347" spans="1:27" ht="12.75">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row>
    <row r="348" spans="1:27" ht="12.75">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row>
    <row r="349" spans="1:27" ht="12.75">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row>
    <row r="350" spans="1:27" ht="12.75">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row>
    <row r="351" spans="1:27" ht="12.75">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row>
    <row r="352" spans="1:27" ht="12.75">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row>
    <row r="353" spans="1:27" ht="12.75">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row>
    <row r="354" spans="1:27" ht="12.75">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row>
    <row r="355" spans="1:27" ht="12.75">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row>
    <row r="356" spans="1:27" ht="12.75">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row>
    <row r="357" spans="1:27" ht="12.75">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row>
    <row r="358" spans="1:27" ht="12.75">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row>
    <row r="359" spans="1:27" ht="12.75">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row>
    <row r="360" spans="1:27" ht="12.75">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row>
    <row r="361" spans="1:27" ht="12.75">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row>
    <row r="362" spans="1:27" ht="12.75">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row>
    <row r="363" spans="1:27" ht="12.75">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row>
    <row r="364" spans="1:27" ht="12.75">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row>
    <row r="365" spans="1:27" ht="12.75">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row>
    <row r="366" spans="1:27" ht="12.75">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row>
    <row r="367" spans="1:27" ht="12.75">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row>
    <row r="368" spans="1:27" ht="12.75">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row>
    <row r="369" spans="1:27" ht="12.75">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row>
    <row r="370" spans="1:27" ht="12.75">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row>
    <row r="371" spans="1:27" ht="12.75">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row>
    <row r="372" spans="1:27" ht="12.75">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row>
    <row r="373" spans="1:27" ht="12.75">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row>
    <row r="374" spans="1:27" ht="12.75">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row>
    <row r="375" spans="1:27" ht="12.75">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row>
    <row r="376" spans="1:27" ht="12.75">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row>
    <row r="377" spans="1:27" ht="12.75">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row>
    <row r="378" spans="1:27" ht="12.75">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row>
    <row r="379" spans="1:27" ht="12.75">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row>
    <row r="380" spans="1:27" ht="12.75">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row>
    <row r="381" spans="1:27" ht="12.75">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row>
    <row r="382" spans="1:27" ht="12.75">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row>
    <row r="383" spans="1:27" ht="12.75">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row>
    <row r="384" spans="1:27" ht="12.75">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row>
    <row r="385" spans="1:27" ht="12.75">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row>
    <row r="386" spans="1:27" ht="12.75">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row>
    <row r="387" spans="1:27" ht="12.75">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row>
    <row r="388" spans="1:27" ht="12.75">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row>
    <row r="389" spans="1:27" ht="12.75">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row>
    <row r="390" spans="1:27" ht="12.75">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row>
    <row r="391" spans="1:27" ht="12.75">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row>
    <row r="392" spans="1:27" ht="12.75">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row>
    <row r="393" spans="1:27" ht="12.75">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row>
    <row r="394" spans="1:27" ht="12.75">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row>
    <row r="395" spans="1:27" ht="12.75">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row>
    <row r="396" spans="1:27" ht="12.75">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row>
    <row r="397" spans="1:27" ht="12.75">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row>
    <row r="398" spans="1:27" ht="12.75">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row>
    <row r="399" spans="1:27" ht="12.75">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row>
    <row r="400" spans="1:27" ht="12.75">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row>
    <row r="401" spans="1:27" ht="12.75">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row>
    <row r="402" spans="1:27" ht="12.75">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row>
    <row r="403" spans="1:27" ht="12.75">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row>
    <row r="404" spans="1:27" ht="12.75">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row>
    <row r="405" spans="1:27" ht="12.75">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row>
    <row r="406" spans="1:27" ht="12.75">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row>
    <row r="407" spans="1:27" ht="12.75">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row>
    <row r="408" spans="1:27" ht="12.75">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row>
    <row r="409" spans="1:27" ht="12.75">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row>
    <row r="410" spans="1:27" ht="12.75">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row>
    <row r="411" spans="1:27" ht="12.75">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row>
    <row r="412" spans="1:27" ht="12.75">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row>
    <row r="413" spans="1:27" ht="12.75">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row>
    <row r="414" spans="1:27" ht="12.75">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row>
    <row r="415" spans="1:27" ht="12.75">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row>
    <row r="416" spans="1:27" ht="12.75">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row>
    <row r="417" spans="1:27" ht="12.75">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row>
    <row r="418" spans="1:27" ht="12.75">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row>
    <row r="419" spans="1:27" ht="12.75">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row>
    <row r="420" spans="1:27" ht="12.75">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row>
    <row r="421" spans="1:27" ht="12.75">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row>
    <row r="422" spans="1:27" ht="12.75">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row>
    <row r="423" spans="1:27" ht="12.75">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row>
    <row r="424" spans="1:27" ht="12.75">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row>
    <row r="425" spans="1:27" ht="12.75">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row>
    <row r="426" spans="1:27" ht="12.75">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row>
    <row r="427" spans="1:27" ht="12.75">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row>
    <row r="428" spans="1:27" ht="12.75">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row>
    <row r="429" spans="1:27" ht="12.75">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row>
    <row r="430" spans="1:27" ht="12.75">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row>
    <row r="431" spans="1:27" ht="12.75">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row>
    <row r="432" spans="1:27" ht="12.75">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row>
    <row r="433" spans="1:27" ht="12.75">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row>
    <row r="434" spans="1:27" ht="12.75">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row>
    <row r="435" spans="1:27" ht="12.75">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row>
    <row r="436" spans="1:27" ht="12.75">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row>
    <row r="437" spans="1:27" ht="12.75">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row>
    <row r="438" spans="1:27" ht="12.75">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row>
    <row r="439" spans="1:27" ht="12.75">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row>
    <row r="440" spans="1:27" ht="12.75">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row>
    <row r="441" spans="1:27" ht="12.75">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row>
    <row r="442" spans="1:27" ht="12.75">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row>
    <row r="443" spans="1:27" ht="12.75">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row>
    <row r="444" spans="1:27" ht="12.75">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row>
    <row r="445" spans="1:27" ht="12.75">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row>
    <row r="446" spans="1:27" ht="12.75">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row>
    <row r="447" spans="1:27" ht="12.75">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row>
    <row r="448" spans="1:27" ht="12.75">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row>
    <row r="449" spans="1:27" ht="12.75">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row>
    <row r="450" spans="1:27" ht="12.75">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row>
    <row r="451" spans="1:27" ht="12.75">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row>
    <row r="452" spans="1:27" ht="12.75">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row>
    <row r="453" spans="1:27" ht="12.75">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row>
    <row r="454" spans="1:27" ht="12.75">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row>
    <row r="455" spans="1:27" ht="12.75">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row>
    <row r="456" spans="1:27" ht="12.75">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row>
    <row r="457" spans="1:27" ht="12.75">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row>
    <row r="458" spans="1:27" ht="12.75">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row>
    <row r="459" spans="1:27" ht="12.75">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row>
    <row r="460" spans="1:27" ht="12.75">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row>
    <row r="461" spans="1:27" ht="12.75">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row>
    <row r="462" spans="1:27" ht="12.75">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row>
    <row r="463" spans="1:27" ht="12.75">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row>
    <row r="464" spans="1:27" ht="12.75">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row>
    <row r="465" spans="1:27" ht="12.75">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row>
    <row r="466" spans="1:27" ht="12.75">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row>
    <row r="467" spans="1:27" ht="12.75">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row>
    <row r="468" spans="1:27" ht="12.75">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row>
    <row r="469" spans="1:27" ht="12.75">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row>
    <row r="470" spans="1:27" ht="12.75">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row>
    <row r="471" spans="1:27" ht="12.75">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row>
    <row r="472" spans="1:27" ht="12.75">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row>
    <row r="473" spans="1:27" ht="12.75">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row>
    <row r="474" spans="1:27" ht="12.75">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row>
    <row r="475" spans="1:27" ht="12.75">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row>
    <row r="476" spans="1:27" ht="12.75">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row>
    <row r="477" spans="1:27" ht="12.75">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row>
    <row r="478" spans="1:27" ht="12.75">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row>
    <row r="479" spans="1:27" ht="12.75">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row>
    <row r="480" spans="1:27" ht="12.75">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row>
    <row r="481" spans="1:27" ht="12.75">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row>
    <row r="482" spans="1:27" ht="12.75">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row>
    <row r="483" spans="1:27" ht="12.75">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row>
    <row r="484" spans="1:27" ht="12.75">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row>
    <row r="485" spans="1:27" ht="12.75">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row>
    <row r="486" spans="1:27" ht="12.75">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row>
    <row r="487" spans="1:27" ht="12.75">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row>
    <row r="488" spans="1:27" ht="12.75">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row>
    <row r="489" spans="1:27" ht="12.75">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row>
    <row r="490" spans="1:27" ht="12.75">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row>
    <row r="491" spans="1:27" ht="12.75">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row>
    <row r="492" spans="1:27" ht="12.75">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row>
    <row r="493" spans="1:27" ht="12.75">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row>
    <row r="494" spans="1:27" ht="12.75">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row>
    <row r="495" spans="1:27" ht="12.75">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row>
    <row r="496" spans="1:27" ht="12.75">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row>
    <row r="497" spans="1:27" ht="12.75">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row>
    <row r="498" spans="1:27" ht="12.75">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row>
    <row r="499" spans="1:27" ht="12.75">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row>
    <row r="500" spans="1:27" ht="12.75">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row>
    <row r="501" spans="1:27" ht="12.75">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row>
    <row r="502" spans="1:27" ht="12.75">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row>
    <row r="503" spans="1:27" ht="12.75">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row>
    <row r="504" spans="1:27" ht="12.75">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row>
    <row r="505" spans="1:27" ht="12.75">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row>
    <row r="506" spans="1:27" ht="12.75">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row>
    <row r="507" spans="1:27" ht="12.75">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row>
    <row r="508" spans="1:27" ht="12.75">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row>
    <row r="509" spans="1:27" ht="12.75">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row>
    <row r="510" spans="1:27" ht="12.75">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row>
    <row r="511" spans="1:27" ht="12.75">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row>
    <row r="512" spans="1:27" ht="12.75">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row>
    <row r="513" spans="1:27" ht="12.75">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row>
    <row r="514" spans="1:27" ht="12.75">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row>
    <row r="515" spans="1:27" ht="12.75">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row>
    <row r="516" spans="1:27" ht="12.75">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row>
    <row r="517" spans="1:27" ht="12.75">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row>
    <row r="518" spans="1:27" ht="12.75">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row>
    <row r="519" spans="1:27" ht="12.75">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row>
    <row r="520" spans="1:27" ht="12.75">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row>
    <row r="521" spans="1:27" ht="12.75">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row>
    <row r="522" spans="1:27" ht="12.75">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row>
    <row r="523" spans="1:27" ht="12.75">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row>
    <row r="524" spans="1:27" ht="12.75">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row>
    <row r="525" spans="1:27" ht="12.75">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row>
    <row r="526" spans="1:27" ht="12.75">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row>
    <row r="527" spans="1:27" ht="12.75">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row>
    <row r="528" spans="1:27" ht="12.75">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row>
    <row r="529" spans="1:27" ht="12.75">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row>
    <row r="530" spans="1:27" ht="12.75">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row>
    <row r="531" spans="1:27" ht="12.75">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row>
    <row r="532" spans="1:27" ht="12.75">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row>
    <row r="533" spans="1:27" ht="12.75">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row>
    <row r="534" spans="1:27" ht="12.75">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row>
    <row r="535" spans="1:27" ht="12.75">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row>
    <row r="536" spans="1:27" ht="12.75">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row>
    <row r="537" spans="1:27" ht="12.75">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row>
    <row r="538" spans="1:27" ht="12.75">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row>
    <row r="539" spans="1:27" ht="12.75">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row>
    <row r="540" spans="1:27" ht="12.75">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row>
    <row r="541" spans="1:27" ht="12.75">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row>
    <row r="542" spans="1:27" ht="12.75">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row>
    <row r="543" spans="1:27" ht="12.75">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row>
    <row r="544" spans="1:27" ht="12.75">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row>
    <row r="545" spans="1:27" ht="12.75">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row>
    <row r="546" spans="1:27" ht="12.75">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row>
    <row r="547" spans="1:27" ht="12.75">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row>
    <row r="548" spans="1:27" ht="12.75">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row>
    <row r="549" spans="1:27" ht="12.75">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row>
    <row r="550" spans="1:27" ht="12.75">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row>
    <row r="551" spans="1:27" ht="12.75">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row>
    <row r="552" spans="1:27" ht="12.75">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row>
    <row r="553" spans="1:27" ht="12.75">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row>
    <row r="554" spans="1:27" ht="12.75">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row>
    <row r="555" spans="1:27" ht="12.75">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row>
    <row r="556" spans="1:27" ht="12.75">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row>
    <row r="557" spans="1:27" ht="12.75">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row>
    <row r="558" spans="1:27" ht="12.75">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row>
    <row r="559" spans="1:27" ht="12.75">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row>
    <row r="560" spans="1:27" ht="12.75">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row>
    <row r="561" spans="1:27" ht="12.75">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row>
    <row r="562" spans="1:27" ht="12.75">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row>
    <row r="563" spans="1:27" ht="12.75">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row>
    <row r="564" spans="1:27" ht="12.75">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row>
    <row r="565" spans="1:27" ht="12.75">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row>
    <row r="566" spans="1:27" ht="12.75">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row>
    <row r="567" spans="1:27" ht="12.75">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row>
    <row r="568" spans="1:27" ht="12.75">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row>
    <row r="569" spans="1:27" ht="12.75">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row>
    <row r="570" spans="1:27" ht="12.75">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row>
    <row r="571" spans="1:27" ht="12.75">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row>
    <row r="572" spans="1:27" ht="12.75">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row>
    <row r="573" spans="1:27" ht="12.75">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row>
    <row r="574" spans="1:27" ht="12.75">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row>
    <row r="575" spans="1:27" ht="12.75">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row>
    <row r="576" spans="1:27" ht="12.75">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row>
    <row r="577" spans="1:27" ht="12.75">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row>
    <row r="578" spans="1:27" ht="12.75">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row>
    <row r="579" spans="1:27" ht="12.75">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row>
    <row r="580" spans="1:27" ht="12.75">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row>
    <row r="581" spans="1:27" ht="12.75">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row>
    <row r="582" spans="1:27" ht="12.75">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row>
    <row r="583" spans="1:27" ht="12.75">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row>
    <row r="584" spans="1:27" ht="12.75">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row>
    <row r="585" spans="1:27" ht="12.75">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row>
    <row r="586" spans="1:27" ht="12.75">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row>
    <row r="587" spans="1:27" ht="12.75">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row>
    <row r="588" spans="1:27" ht="12.75">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row>
    <row r="589" spans="1:27" ht="12.75">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row>
    <row r="590" spans="1:27" ht="12.75">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row>
    <row r="591" spans="1:27" ht="12.75">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row>
    <row r="592" spans="1:27" ht="12.75">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row>
    <row r="593" spans="1:27" ht="12.75">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row>
    <row r="594" spans="1:27" ht="12.75">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row>
    <row r="595" spans="1:27" ht="12.75">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row>
    <row r="596" spans="1:27" ht="12.75">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row>
    <row r="597" spans="1:27" ht="12.75">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row>
    <row r="598" spans="1:27" ht="12.75">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row>
    <row r="599" spans="1:27" ht="12.75">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row>
    <row r="600" spans="1:27" ht="12.7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row>
    <row r="601" spans="1:27" ht="12.75">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row>
    <row r="602" spans="1:27" ht="12.75">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row>
    <row r="603" spans="1:27" ht="12.75">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row>
    <row r="604" spans="1:27" ht="12.75">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row>
    <row r="605" spans="1:27" ht="12.75">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row>
    <row r="606" spans="1:27" ht="12.75">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row>
    <row r="607" spans="1:27" ht="12.75">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row>
    <row r="608" spans="1:27" ht="12.75">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row>
    <row r="609" spans="1:27" ht="12.75">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row>
    <row r="610" spans="1:27" ht="12.75">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row>
    <row r="611" spans="1:27" ht="12.75">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row>
    <row r="612" spans="1:27" ht="12.75">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row>
    <row r="613" spans="1:27" ht="12.75">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row>
    <row r="614" spans="1:27" ht="12.75">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row>
    <row r="615" spans="1:27" ht="12.75">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row>
    <row r="616" spans="1:27" ht="12.75">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row>
    <row r="617" spans="1:27" ht="12.75">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row>
    <row r="618" spans="1:27" ht="12.75">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row>
    <row r="619" spans="1:27" ht="12.75">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row>
    <row r="620" spans="1:27" ht="12.75">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row>
    <row r="621" spans="1:27" ht="12.75">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row>
    <row r="622" spans="1:27" ht="12.75">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row>
    <row r="623" spans="1:27" ht="12.75">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row>
    <row r="624" spans="1:27" ht="12.75">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row>
    <row r="625" spans="1:27" ht="12.75">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row>
    <row r="626" spans="1:27" ht="12.75">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row>
    <row r="627" spans="1:27" ht="12.75">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row>
    <row r="628" spans="1:27" ht="12.75">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row>
    <row r="629" spans="1:27" ht="12.75">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row>
    <row r="630" spans="1:27" ht="12.75">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row>
    <row r="631" spans="1:27" ht="12.75">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row>
    <row r="632" spans="1:27" ht="12.75">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row>
    <row r="633" spans="1:27" ht="12.75">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row>
    <row r="634" spans="1:27" ht="12.75">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row>
    <row r="635" spans="1:27" ht="12.75">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row>
    <row r="636" spans="1:27" ht="12.75">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row>
    <row r="637" spans="1:27" ht="12.75">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row>
    <row r="638" spans="1:27" ht="12.75">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row>
    <row r="639" spans="1:27" ht="12.75">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row>
    <row r="640" spans="1:27" ht="12.75">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row>
    <row r="641" spans="1:27" ht="12.75">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row>
    <row r="642" spans="1:27" ht="12.75">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row>
    <row r="643" spans="1:27" ht="12.75">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row>
    <row r="644" spans="1:27" ht="12.75">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row>
    <row r="645" spans="1:27" ht="12.75">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row>
    <row r="646" spans="1:27" ht="12.75">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row>
    <row r="647" spans="1:27" ht="12.75">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row>
    <row r="648" spans="1:27" ht="12.75">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row>
    <row r="649" spans="1:27" ht="12.75">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row>
    <row r="650" spans="1:27" ht="12.75">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row>
    <row r="651" spans="1:27" ht="12.75">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row>
    <row r="652" spans="1:27" ht="12.75">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row>
    <row r="653" spans="1:27" ht="12.75">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row>
    <row r="654" spans="1:27" ht="12.75">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row>
    <row r="655" spans="1:27" ht="12.75">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row>
    <row r="656" spans="1:27" ht="12.75">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row>
    <row r="657" spans="1:27" ht="12.75">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row>
    <row r="658" spans="1:27" ht="12.75">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row>
    <row r="659" spans="1:27" ht="12.75">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row>
    <row r="660" spans="1:27" ht="12.75">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row>
    <row r="661" spans="1:27" ht="12.75">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row>
    <row r="662" spans="1:27" ht="12.75">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row>
    <row r="663" spans="1:27" ht="12.75">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row>
    <row r="664" spans="1:27" ht="12.75">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row>
    <row r="665" spans="1:27" ht="12.75">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row>
    <row r="666" spans="1:27" ht="12.75">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row>
    <row r="667" spans="1:27" ht="12.75">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row>
    <row r="668" spans="1:27" ht="12.75">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row>
    <row r="669" spans="1:27" ht="12.75">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row>
    <row r="670" spans="1:27" ht="12.75">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row>
    <row r="671" spans="1:27" ht="12.75">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row>
    <row r="672" spans="1:27" ht="12.75">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row>
    <row r="673" spans="1:27" ht="12.75">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row>
    <row r="674" spans="1:27" ht="12.75">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row>
    <row r="675" spans="1:27" ht="12.75">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row>
    <row r="676" spans="1:27" ht="12.75">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row>
    <row r="677" spans="1:27" ht="12.75">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row>
    <row r="678" spans="1:27" ht="12.75">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row>
    <row r="679" spans="1:27" ht="12.75">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row>
    <row r="680" spans="1:27" ht="12.75">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row>
    <row r="681" spans="1:27" ht="12.75">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row>
    <row r="682" spans="1:27" ht="12.75">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row>
    <row r="683" spans="1:27" ht="12.75">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row>
    <row r="684" spans="1:27" ht="12.75">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row>
    <row r="685" spans="1:27" ht="12.75">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row>
    <row r="686" spans="1:27" ht="12.75">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row>
    <row r="687" spans="1:27" ht="12.75">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row>
    <row r="688" spans="1:27" ht="12.75">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row>
    <row r="689" spans="1:27" ht="12.75">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row>
    <row r="690" spans="1:27" ht="12.75">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row>
    <row r="691" spans="1:27" ht="12.75">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row>
    <row r="692" spans="1:27" ht="12.75">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row>
    <row r="693" spans="1:27" ht="12.75">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row>
    <row r="694" spans="1:27" ht="12.75">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row>
    <row r="695" spans="1:27" ht="12.75">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row>
    <row r="696" spans="1:27" ht="12.75">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row>
    <row r="697" spans="1:27" ht="12.75">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row>
    <row r="698" spans="1:27" ht="12.75">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row>
    <row r="699" spans="1:27" ht="12.75">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row>
    <row r="700" spans="1:27" ht="12.75">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row>
    <row r="701" spans="1:27" ht="12.75">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row>
    <row r="702" spans="1:27" ht="12.75">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row>
    <row r="703" spans="1:27" ht="12.75">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row>
    <row r="704" spans="1:27" ht="12.75">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row>
    <row r="705" spans="1:27" ht="12.75">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row>
    <row r="706" spans="1:27" ht="12.75">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row>
    <row r="707" spans="1:27" ht="12.75">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row>
    <row r="708" spans="1:27" ht="12.75">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row>
    <row r="709" spans="1:27" ht="12.75">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row>
    <row r="710" spans="1:27" ht="12.75">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row>
    <row r="711" spans="1:27" ht="12.75">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row>
    <row r="712" spans="1:27" ht="12.75">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row>
    <row r="713" spans="1:27" ht="12.75">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row>
    <row r="714" spans="1:27" ht="12.75">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row>
    <row r="715" spans="1:27" ht="12.75">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row>
    <row r="716" spans="1:27" ht="12.75">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row>
    <row r="717" spans="1:27" ht="12.75">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row>
    <row r="718" spans="1:27" ht="12.75">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row>
    <row r="719" spans="1:27" ht="12.75">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row>
    <row r="720" spans="1:27" ht="12.75">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row>
    <row r="721" spans="1:27" ht="12.75">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row>
    <row r="722" spans="1:27" ht="12.75">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row>
    <row r="723" spans="1:27" ht="12.75">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row>
    <row r="724" spans="1:27" ht="12.75">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row>
    <row r="725" spans="1:27" ht="12.75">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row>
    <row r="726" spans="1:27" ht="12.75">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row>
    <row r="727" spans="1:27" ht="12.75">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row>
    <row r="728" spans="1:27" ht="12.75">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row>
    <row r="729" spans="1:27" ht="12.75">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row>
    <row r="730" spans="1:27" ht="12.75">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row>
    <row r="731" spans="1:27" ht="12.75">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row>
    <row r="732" spans="1:27" ht="12.75">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row>
    <row r="733" spans="1:27" ht="12.75">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row>
    <row r="734" spans="1:27" ht="12.75">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row>
    <row r="735" spans="1:27" ht="12.75">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row>
    <row r="736" spans="1:27" ht="12.75">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row>
    <row r="737" spans="1:27" ht="12.75">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row>
    <row r="738" spans="1:27" ht="12.75">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row>
    <row r="739" spans="1:27" ht="12.75">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row>
    <row r="740" spans="1:27" ht="12.75">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row>
    <row r="741" spans="1:27" ht="12.75">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row>
    <row r="742" spans="1:27" ht="12.75">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row>
    <row r="743" spans="1:27" ht="12.75">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row>
    <row r="744" spans="1:27" ht="12.75">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row>
    <row r="745" spans="1:27" ht="12.75">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row>
    <row r="746" spans="1:27" ht="12.75">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row>
    <row r="747" spans="1:27" ht="12.75">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row>
    <row r="748" spans="1:27" ht="12.75">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row>
    <row r="749" spans="1:27" ht="12.75">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row>
    <row r="750" spans="1:27" ht="12.75">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row>
    <row r="751" spans="1:27" ht="12.75">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row>
    <row r="752" spans="1:27" ht="12.75">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row>
    <row r="753" spans="1:27" ht="12.75">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row>
    <row r="754" spans="1:27" ht="12.75">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row>
    <row r="755" spans="1:27" ht="12.75">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row>
    <row r="756" spans="1:27" ht="12.75">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row>
    <row r="757" spans="1:27" ht="12.75">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row>
    <row r="758" spans="1:27" ht="12.75">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row>
    <row r="759" spans="1:27" ht="12.75">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row>
    <row r="760" spans="1:27" ht="12.75">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row>
    <row r="761" spans="1:27" ht="12.75">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row>
    <row r="762" spans="1:27" ht="12.75">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row>
    <row r="763" spans="1:27" ht="12.75">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row>
    <row r="764" spans="1:27" ht="12.75">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row>
    <row r="765" spans="1:27" ht="12.75">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row>
    <row r="766" spans="1:27" ht="12.75">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row>
    <row r="767" spans="1:27" ht="12.75">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row>
    <row r="768" spans="1:27" ht="12.75">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row>
    <row r="769" spans="1:27" ht="12.75">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row>
    <row r="770" spans="1:27" ht="12.75">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row>
    <row r="771" spans="1:27" ht="12.75">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row>
    <row r="772" spans="1:27" ht="12.75">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row>
    <row r="773" spans="1:27" ht="12.75">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row>
    <row r="774" spans="1:27" ht="12.75">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row>
    <row r="775" spans="1:27" ht="12.75">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row>
    <row r="776" spans="1:27" ht="12.75">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row>
    <row r="777" spans="1:27" ht="12.75">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row>
    <row r="778" spans="1:27" ht="12.75">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row>
    <row r="779" spans="1:27" ht="12.75">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row>
    <row r="780" spans="1:27" ht="12.75">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row>
    <row r="781" spans="1:27" ht="12.75">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row>
    <row r="782" spans="1:27" ht="12.75">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row>
    <row r="783" spans="1:27" ht="12.75">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row>
    <row r="784" spans="1:27" ht="12.75">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row>
    <row r="785" spans="1:27" ht="12.75">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row>
    <row r="786" spans="1:27" ht="12.75">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row>
    <row r="787" spans="1:27" ht="12.75">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row>
    <row r="788" spans="1:27" ht="12.75">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row>
    <row r="789" spans="1:27" ht="12.75">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row>
    <row r="790" spans="1:27" ht="12.75">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row>
    <row r="791" spans="1:27" ht="12.75">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row>
    <row r="792" spans="1:27" ht="12.75">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row>
    <row r="793" spans="1:27" ht="12.75">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row>
    <row r="794" spans="1:27" ht="12.75">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row>
    <row r="795" spans="1:27" ht="12.75">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row>
    <row r="796" spans="1:27" ht="12.75">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row>
    <row r="797" spans="1:27" ht="12.75">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row>
    <row r="798" spans="1:27" ht="12.75">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row>
    <row r="799" spans="1:27" ht="12.75">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row>
    <row r="800" spans="1:27" ht="12.75">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row>
    <row r="801" spans="1:27" ht="12.75">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row>
    <row r="802" spans="1:27" ht="12.75">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row>
    <row r="803" spans="1:27" ht="12.75">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row>
    <row r="804" spans="1:27" ht="12.75">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row>
    <row r="805" spans="1:27" ht="12.75">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row>
    <row r="806" spans="1:27" ht="12.75">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row>
    <row r="807" spans="1:27" ht="12.75">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row>
    <row r="808" spans="1:27" ht="12.75">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row>
    <row r="809" spans="1:27" ht="12.75">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row>
    <row r="810" spans="1:27" ht="12.75">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row>
    <row r="811" spans="1:27" ht="12.75">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row>
    <row r="812" spans="1:27" ht="12.75">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row>
    <row r="813" spans="1:27" ht="12.75">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row>
    <row r="814" spans="1:27" ht="12.75">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row>
    <row r="815" spans="1:27" ht="12.75">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row>
    <row r="816" spans="1:27" ht="12.75">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row>
    <row r="817" spans="1:27" ht="12.75">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row>
    <row r="818" spans="1:27" ht="12.75">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row>
    <row r="819" spans="1:27" ht="12.75">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row>
    <row r="820" spans="1:27" ht="12.75">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row>
    <row r="821" spans="1:27" ht="12.75">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row>
    <row r="822" spans="1:27" ht="12.75">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row>
    <row r="823" spans="1:27" ht="12.75">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row>
    <row r="824" spans="1:27" ht="12.75">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row>
    <row r="825" spans="1:27" ht="12.75">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row>
    <row r="826" spans="1:27" ht="12.75">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row>
    <row r="827" spans="1:27" ht="12.75">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row>
    <row r="828" spans="1:27" ht="12.75">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row>
    <row r="829" spans="1:27" ht="12.75">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row>
    <row r="830" spans="1:27" ht="12.75">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row>
    <row r="831" spans="1:27" ht="12.75">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row>
    <row r="832" spans="1:27" ht="12.75">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row>
    <row r="833" spans="1:27" ht="12.75">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row>
    <row r="834" spans="1:27" ht="12.75">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row>
    <row r="835" spans="1:27" ht="12.75">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row>
    <row r="836" spans="1:27" ht="12.75">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row>
    <row r="837" spans="1:27" ht="12.75">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row>
    <row r="838" spans="1:27" ht="12.75">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row>
    <row r="839" spans="1:27" ht="12.75">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row>
    <row r="840" spans="1:27" ht="12.75">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row>
    <row r="841" spans="1:27" ht="12.75">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row>
    <row r="842" spans="1:27" ht="12.75">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row>
    <row r="843" spans="1:27" ht="12.75">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row>
    <row r="844" spans="1:27" ht="12.75">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row>
    <row r="845" spans="1:27" ht="12.75">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row>
    <row r="846" spans="1:27" ht="12.75">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row>
    <row r="847" spans="1:27" ht="12.75">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row>
    <row r="848" spans="1:27" ht="12.75">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row>
    <row r="849" spans="1:27" ht="12.75">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row>
    <row r="850" spans="1:27" ht="12.75">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row>
    <row r="851" spans="1:27" ht="12.75">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row>
    <row r="852" spans="1:27" ht="12.75">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row>
    <row r="853" spans="1:27" ht="12.75">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row>
    <row r="854" spans="1:27" ht="12.75">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row>
    <row r="855" spans="1:27" ht="12.75">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row>
    <row r="856" spans="1:27" ht="12.75">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row>
    <row r="857" spans="1:27" ht="12.75">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row>
    <row r="858" spans="1:27" ht="12.75">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row>
    <row r="859" spans="1:27" ht="12.75">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row>
    <row r="860" spans="1:27" ht="12.75">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row>
    <row r="861" spans="1:27" ht="12.75">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row>
    <row r="862" spans="1:27" ht="12.75">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row>
    <row r="863" spans="1:27" ht="12.75">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row>
    <row r="864" spans="1:27" ht="12.75">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row>
    <row r="865" spans="1:27" ht="12.75">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row>
    <row r="866" spans="1:27" ht="12.75">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row>
    <row r="867" spans="1:27" ht="12.75">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row>
    <row r="868" spans="1:27" ht="12.75">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row>
    <row r="869" spans="1:27" ht="12.75">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row>
    <row r="870" spans="1:27" ht="12.75">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row>
    <row r="871" spans="1:27" ht="12.75">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row>
    <row r="872" spans="1:27" ht="12.75">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row>
    <row r="873" spans="1:27" ht="12.75">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row>
    <row r="874" spans="1:27" ht="12.75">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row>
    <row r="875" spans="1:27" ht="12.75">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row>
    <row r="876" spans="1:27" ht="12.75">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row>
    <row r="877" spans="1:27" ht="12.75">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row>
    <row r="878" spans="1:27" ht="12.75">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row>
    <row r="879" spans="1:27" ht="12.75">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row>
    <row r="880" spans="1:27" ht="12.75">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row>
    <row r="881" spans="1:27" ht="12.75">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row>
    <row r="882" spans="1:27" ht="12.75">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row>
    <row r="883" spans="1:27" ht="12.75">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row>
    <row r="884" spans="1:27" ht="12.75">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row>
    <row r="885" spans="1:27" ht="12.75">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row>
    <row r="886" spans="1:27" ht="12.75">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row>
    <row r="887" spans="1:27" ht="12.75">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row>
    <row r="888" spans="1:27" ht="12.75">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row>
    <row r="889" spans="1:27" ht="12.75">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row>
    <row r="890" spans="1:27" ht="12.75">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row>
    <row r="891" spans="1:27" ht="12.75">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row>
    <row r="892" spans="1:27" ht="12.75">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row>
    <row r="893" spans="1:27" ht="12.75">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row>
    <row r="894" spans="1:27" ht="12.75">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row>
    <row r="895" spans="1:27" ht="12.75">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row>
    <row r="896" spans="1:27" ht="12.75">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row>
    <row r="897" spans="1:27" ht="12.75">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row>
    <row r="898" spans="1:27" ht="12.75">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row>
    <row r="899" spans="1:27" ht="12.75">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row>
    <row r="900" spans="1:27" ht="12.75">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row>
    <row r="901" spans="1:27" ht="12.75">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row>
    <row r="902" spans="1:27" ht="12.75">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row>
    <row r="903" spans="1:27" ht="12.75">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row>
    <row r="904" spans="1:27" ht="12.75">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row>
    <row r="905" spans="1:27" ht="12.75">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row>
    <row r="906" spans="1:27" ht="12.75">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row>
    <row r="907" spans="1:27" ht="12.75">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row>
    <row r="908" spans="1:27" ht="12.75">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row>
    <row r="909" spans="1:27" ht="12.75">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row>
    <row r="910" spans="1:27" ht="12.75">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row>
    <row r="911" spans="1:27" ht="12.75">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row>
    <row r="912" spans="1:27" ht="12.75">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row>
    <row r="913" spans="1:27" ht="12.75">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row>
    <row r="914" spans="1:27" ht="12.75">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row>
    <row r="915" spans="1:27" ht="12.75">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row>
    <row r="916" spans="1:27" ht="12.75">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row>
    <row r="917" spans="1:27" ht="12.75">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row>
    <row r="918" spans="1:27" ht="12.75">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row>
    <row r="919" spans="1:27" ht="12.75">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row>
    <row r="920" spans="1:27" ht="12.75">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row>
    <row r="921" spans="1:27" ht="12.75">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row>
    <row r="922" spans="1:27" ht="12.75">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row>
    <row r="923" spans="1:27" ht="12.75">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row>
    <row r="924" spans="1:27" ht="12.75">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row>
    <row r="925" spans="1:27" ht="12.75">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row>
    <row r="926" spans="1:27" ht="12.75">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row>
    <row r="927" spans="1:27" ht="12.75">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row>
    <row r="928" spans="1:27" ht="12.75">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row>
    <row r="929" spans="1:27" ht="12.75">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row>
    <row r="930" spans="1:27" ht="12.75">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row>
    <row r="931" spans="1:27" ht="12.75">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row>
    <row r="932" spans="1:27" ht="12.75">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row>
    <row r="933" spans="1:27" ht="12.75">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row>
    <row r="934" spans="1:27" ht="12.75">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row>
    <row r="935" spans="1:27" ht="12.75">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row>
    <row r="936" spans="1:27" ht="12.75">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row>
    <row r="937" spans="1:27" ht="12.75">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row>
    <row r="938" spans="1:27" ht="12.75">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row>
    <row r="939" spans="1:27" ht="12.75">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row>
    <row r="940" spans="1:27" ht="12.75">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row>
    <row r="941" spans="1:27" ht="12.75">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row>
    <row r="942" spans="1:27" ht="12.75">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row>
    <row r="943" spans="1:27" ht="12.75">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row>
    <row r="944" spans="1:27" ht="12.75">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row>
    <row r="945" spans="1:27" ht="12.75">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row>
    <row r="946" spans="1:27" ht="12.75">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row>
    <row r="947" spans="1:27" ht="12.75">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row>
    <row r="948" spans="1:27" ht="12.75">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row>
    <row r="949" spans="1:27" ht="12.75">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row>
    <row r="950" spans="1:27" ht="12.75">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row>
    <row r="951" spans="1:27" ht="12.75">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row>
    <row r="952" spans="1:27" ht="12.75">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row>
    <row r="953" spans="1:27" ht="12.75">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row>
    <row r="954" spans="1:27" ht="12.75">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row>
    <row r="955" spans="1:27" ht="12.75">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row>
    <row r="956" spans="1:27" ht="12.75">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row>
    <row r="957" spans="1:27" ht="12.75">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row>
    <row r="958" spans="1:27" ht="12.75">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row>
    <row r="959" spans="1:27" ht="12.75">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row>
    <row r="960" spans="1:27" ht="12.75">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row>
    <row r="961" spans="1:27" ht="12.75">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row>
    <row r="962" spans="1:27" ht="12.75">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row>
    <row r="963" spans="1:27" ht="12.75">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row>
    <row r="964" spans="1:27" ht="12.75">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row>
    <row r="965" spans="1:27" ht="12.75">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row>
    <row r="966" spans="1:27" ht="12.75">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row>
    <row r="967" spans="1:27" ht="12.75">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row>
    <row r="968" spans="1:27" ht="12.75">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row>
    <row r="969" spans="1:27" ht="12.75">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row>
    <row r="970" spans="1:27" ht="12.75">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row>
    <row r="971" spans="1:27" ht="12.75">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row>
    <row r="972" spans="1:27" ht="12.75">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row>
    <row r="973" spans="1:27" ht="12.75">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row>
    <row r="974" spans="1:27" ht="12.75">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row>
    <row r="975" spans="1:27" ht="12.75">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row>
    <row r="976" spans="1:27" ht="12.75">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row>
    <row r="977" spans="1:27" ht="12.75">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row>
    <row r="978" spans="1:27" ht="12.75">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row>
    <row r="979" spans="1:27" ht="12.75">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row>
    <row r="980" spans="1:27" ht="12.75">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row>
    <row r="981" spans="1:27" ht="12.75">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row>
    <row r="982" spans="1:27" ht="12.75">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row>
    <row r="983" spans="1:27" ht="12.75">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row>
    <row r="984" spans="1:27" ht="12.75">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row>
    <row r="985" spans="1:27" ht="12.75">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row>
    <row r="986" spans="1:27" ht="12.75">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row>
    <row r="987" spans="1:27" ht="12.75">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row>
    <row r="988" spans="1:27" ht="12.75">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row>
    <row r="989" spans="1:27" ht="12.75">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row>
    <row r="990" spans="1:27" ht="12.75">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row>
    <row r="991" spans="1:27" ht="12.75">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row>
    <row r="992" spans="1:27" ht="12.75">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row>
    <row r="993" spans="1:27" ht="12.75">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row>
    <row r="994" spans="1:27" ht="12.75">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row>
    <row r="995" spans="1:27" ht="12.75">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row>
    <row r="996" spans="1:27" ht="12.75">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row>
    <row r="997" spans="1:27" ht="12.75">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row>
    <row r="998" spans="1:27" ht="12.75">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c r="AA998" s="47"/>
    </row>
    <row r="999" spans="1:27" ht="12.75">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row>
  </sheetData>
  <mergeCells count="2">
    <mergeCell ref="B1:G1"/>
    <mergeCell ref="A17:G17"/>
  </mergeCells>
  <printOptions horizontalCentered="1" gridLines="1"/>
  <pageMargins left="0.7" right="0.7" top="0.75" bottom="0.75" header="0" footer="0"/>
  <pageSetup fitToHeight="0" pageOrder="overThenDown" orientation="portrait" cellComments="atEnd" r:id="rId1"/>
  <headerFooter>
    <oddHeader>&amp;L&amp;F&amp;CRosengarth&amp;R&amp;A</oddHeader>
    <oddFooter>&amp;L&amp;D&amp;R&amp;P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1030"/>
  <sheetViews>
    <sheetView workbookViewId="0">
      <pane xSplit="1" ySplit="2" topLeftCell="B15" activePane="bottomRight" state="frozen"/>
      <selection pane="topRight" activeCell="B1" sqref="B1"/>
      <selection pane="bottomLeft" activeCell="A3" sqref="A3"/>
      <selection pane="bottomRight" activeCell="G35" sqref="G35"/>
    </sheetView>
  </sheetViews>
  <sheetFormatPr defaultColWidth="17.28515625" defaultRowHeight="15" customHeight="1"/>
  <cols>
    <col min="1" max="1" width="9.140625" customWidth="1"/>
    <col min="2" max="2" width="7.85546875" customWidth="1"/>
    <col min="3" max="3" width="41" customWidth="1"/>
    <col min="4" max="6" width="9.140625" customWidth="1"/>
    <col min="7" max="26" width="8.7109375" customWidth="1"/>
  </cols>
  <sheetData>
    <row r="1" spans="1:26" ht="34.5" customHeight="1">
      <c r="A1" s="463" t="s">
        <v>103</v>
      </c>
      <c r="B1" s="464"/>
      <c r="C1" s="464"/>
      <c r="D1" s="464"/>
      <c r="E1" s="465"/>
      <c r="F1" s="93"/>
      <c r="G1" s="93"/>
      <c r="H1" s="93"/>
      <c r="I1" s="93"/>
      <c r="J1" s="93"/>
      <c r="K1" s="93"/>
      <c r="L1" s="93"/>
      <c r="M1" s="93"/>
      <c r="N1" s="93"/>
      <c r="O1" s="93"/>
      <c r="P1" s="93"/>
      <c r="Q1" s="93"/>
      <c r="R1" s="93"/>
      <c r="S1" s="93"/>
      <c r="T1" s="93"/>
      <c r="U1" s="93"/>
      <c r="V1" s="93"/>
      <c r="W1" s="93"/>
      <c r="X1" s="93"/>
      <c r="Y1" s="93"/>
      <c r="Z1" s="93"/>
    </row>
    <row r="2" spans="1:26" ht="18" customHeight="1">
      <c r="A2" s="99" t="s">
        <v>12</v>
      </c>
      <c r="B2" s="466" t="s">
        <v>104</v>
      </c>
      <c r="C2" s="467"/>
      <c r="D2" s="100" t="s">
        <v>105</v>
      </c>
      <c r="E2" s="101" t="s">
        <v>106</v>
      </c>
      <c r="F2" s="102"/>
      <c r="G2" s="102"/>
      <c r="H2" s="102"/>
      <c r="I2" s="102"/>
      <c r="J2" s="102"/>
      <c r="K2" s="102"/>
      <c r="L2" s="102"/>
      <c r="M2" s="102"/>
      <c r="N2" s="102"/>
      <c r="O2" s="102"/>
      <c r="P2" s="102"/>
      <c r="Q2" s="102"/>
      <c r="R2" s="102"/>
      <c r="S2" s="102"/>
      <c r="T2" s="102"/>
      <c r="U2" s="102"/>
      <c r="V2" s="102"/>
      <c r="W2" s="102"/>
      <c r="X2" s="102"/>
      <c r="Y2" s="102"/>
      <c r="Z2" s="102"/>
    </row>
    <row r="3" spans="1:26" ht="18" customHeight="1">
      <c r="A3" s="103">
        <v>43073</v>
      </c>
      <c r="B3" s="104" t="s">
        <v>107</v>
      </c>
      <c r="C3" s="105"/>
      <c r="D3" s="106">
        <v>3000</v>
      </c>
      <c r="E3" s="107"/>
      <c r="F3" s="93"/>
      <c r="G3" s="93"/>
      <c r="H3" s="93"/>
      <c r="I3" s="93"/>
      <c r="J3" s="93"/>
      <c r="K3" s="93"/>
      <c r="L3" s="93"/>
      <c r="M3" s="93"/>
      <c r="N3" s="93"/>
      <c r="O3" s="93"/>
      <c r="P3" s="93"/>
      <c r="Q3" s="93"/>
      <c r="R3" s="93"/>
      <c r="S3" s="93"/>
      <c r="T3" s="93"/>
      <c r="U3" s="93"/>
      <c r="V3" s="93"/>
      <c r="W3" s="93"/>
      <c r="X3" s="93"/>
      <c r="Y3" s="93"/>
      <c r="Z3" s="93"/>
    </row>
    <row r="4" spans="1:26" ht="18" customHeight="1">
      <c r="A4" s="108"/>
      <c r="B4" s="109"/>
      <c r="C4" s="110" t="s">
        <v>108</v>
      </c>
      <c r="D4" s="111"/>
      <c r="E4" s="112">
        <v>3000</v>
      </c>
      <c r="F4" s="93"/>
      <c r="G4" s="93"/>
      <c r="H4" s="93"/>
      <c r="I4" s="93"/>
      <c r="J4" s="93"/>
      <c r="K4" s="93"/>
      <c r="L4" s="93"/>
      <c r="M4" s="93"/>
      <c r="N4" s="93"/>
      <c r="O4" s="93"/>
      <c r="P4" s="93"/>
      <c r="Q4" s="93"/>
      <c r="R4" s="93"/>
      <c r="S4" s="93"/>
      <c r="T4" s="93"/>
      <c r="U4" s="93"/>
      <c r="V4" s="93"/>
      <c r="W4" s="93"/>
      <c r="X4" s="93"/>
      <c r="Y4" s="93"/>
      <c r="Z4" s="93"/>
    </row>
    <row r="5" spans="1:26" ht="18" customHeight="1">
      <c r="A5" s="113"/>
      <c r="B5" s="109"/>
      <c r="C5" s="105"/>
      <c r="D5" s="111"/>
      <c r="E5" s="107"/>
      <c r="F5" s="93"/>
      <c r="G5" s="93"/>
      <c r="H5" s="93"/>
      <c r="I5" s="93"/>
      <c r="J5" s="93"/>
      <c r="K5" s="93"/>
      <c r="L5" s="93"/>
      <c r="M5" s="93"/>
      <c r="N5" s="93"/>
      <c r="O5" s="93"/>
      <c r="P5" s="93"/>
      <c r="Q5" s="93"/>
      <c r="R5" s="93"/>
      <c r="S5" s="93"/>
      <c r="T5" s="93"/>
      <c r="U5" s="93"/>
      <c r="V5" s="93"/>
      <c r="W5" s="93"/>
      <c r="X5" s="93"/>
      <c r="Y5" s="93"/>
      <c r="Z5" s="93"/>
    </row>
    <row r="6" spans="1:26" ht="18" customHeight="1">
      <c r="A6" s="114">
        <v>43076</v>
      </c>
      <c r="B6" s="104" t="s">
        <v>109</v>
      </c>
      <c r="C6" s="105"/>
      <c r="D6" s="106">
        <v>2400</v>
      </c>
      <c r="E6" s="107"/>
      <c r="F6" s="93"/>
      <c r="G6" s="93"/>
      <c r="H6" s="93"/>
      <c r="I6" s="93"/>
      <c r="J6" s="93"/>
      <c r="K6" s="93"/>
      <c r="L6" s="93"/>
      <c r="M6" s="93"/>
      <c r="N6" s="93"/>
      <c r="O6" s="93"/>
      <c r="P6" s="93"/>
      <c r="Q6" s="93"/>
      <c r="R6" s="93"/>
      <c r="S6" s="93"/>
      <c r="T6" s="93"/>
      <c r="U6" s="93"/>
      <c r="V6" s="93"/>
      <c r="W6" s="93"/>
      <c r="X6" s="93"/>
      <c r="Y6" s="93"/>
      <c r="Z6" s="93"/>
    </row>
    <row r="7" spans="1:26" ht="18" customHeight="1">
      <c r="A7" s="113"/>
      <c r="B7" s="109"/>
      <c r="C7" s="110" t="s">
        <v>110</v>
      </c>
      <c r="D7" s="111"/>
      <c r="E7" s="112">
        <v>2400</v>
      </c>
      <c r="F7" s="93"/>
      <c r="G7" s="93"/>
      <c r="H7" s="93"/>
      <c r="I7" s="93"/>
      <c r="J7" s="93"/>
      <c r="K7" s="93"/>
      <c r="L7" s="93"/>
      <c r="M7" s="93"/>
      <c r="N7" s="93"/>
      <c r="O7" s="93"/>
      <c r="P7" s="93"/>
      <c r="Q7" s="93"/>
      <c r="R7" s="93"/>
      <c r="S7" s="93"/>
      <c r="T7" s="93"/>
      <c r="U7" s="93"/>
      <c r="V7" s="93"/>
      <c r="W7" s="93"/>
      <c r="X7" s="93"/>
      <c r="Y7" s="93"/>
      <c r="Z7" s="93"/>
    </row>
    <row r="8" spans="1:26" ht="18" customHeight="1">
      <c r="A8" s="108"/>
      <c r="B8" s="115" t="s">
        <v>111</v>
      </c>
      <c r="C8" s="105"/>
      <c r="D8" s="111"/>
      <c r="E8" s="107"/>
      <c r="F8" s="93"/>
      <c r="G8" s="93"/>
      <c r="H8" s="93"/>
      <c r="I8" s="93"/>
      <c r="J8" s="93"/>
      <c r="K8" s="93"/>
      <c r="L8" s="93"/>
      <c r="M8" s="93"/>
      <c r="N8" s="93"/>
      <c r="O8" s="93"/>
      <c r="P8" s="93"/>
      <c r="Q8" s="93"/>
      <c r="R8" s="93"/>
      <c r="S8" s="93"/>
      <c r="T8" s="93"/>
      <c r="U8" s="93"/>
      <c r="V8" s="93"/>
      <c r="W8" s="93"/>
      <c r="X8" s="93"/>
      <c r="Y8" s="93"/>
      <c r="Z8" s="93"/>
    </row>
    <row r="9" spans="1:26" ht="18" customHeight="1">
      <c r="A9" s="113"/>
      <c r="B9" s="104" t="s">
        <v>112</v>
      </c>
      <c r="C9" s="105"/>
      <c r="D9" s="106">
        <v>50</v>
      </c>
      <c r="E9" s="107"/>
      <c r="F9" s="93"/>
      <c r="G9" s="93"/>
      <c r="H9" s="93"/>
      <c r="I9" s="93"/>
      <c r="J9" s="93"/>
      <c r="K9" s="93"/>
      <c r="L9" s="93"/>
      <c r="M9" s="93"/>
      <c r="N9" s="93"/>
      <c r="O9" s="93"/>
      <c r="P9" s="93"/>
      <c r="Q9" s="93"/>
      <c r="R9" s="93"/>
      <c r="S9" s="93"/>
      <c r="T9" s="93"/>
      <c r="U9" s="93"/>
      <c r="V9" s="93"/>
      <c r="W9" s="93"/>
      <c r="X9" s="93"/>
      <c r="Y9" s="93"/>
      <c r="Z9" s="93"/>
    </row>
    <row r="10" spans="1:26" ht="18" customHeight="1">
      <c r="A10" s="108"/>
      <c r="B10" s="109"/>
      <c r="C10" s="110" t="s">
        <v>107</v>
      </c>
      <c r="D10" s="111"/>
      <c r="E10" s="112">
        <v>50</v>
      </c>
      <c r="F10" s="93"/>
      <c r="G10" s="93"/>
      <c r="H10" s="93"/>
      <c r="I10" s="93"/>
      <c r="J10" s="93"/>
      <c r="K10" s="93"/>
      <c r="L10" s="93"/>
      <c r="M10" s="93"/>
      <c r="N10" s="93"/>
      <c r="O10" s="93"/>
      <c r="P10" s="93"/>
      <c r="Q10" s="93"/>
      <c r="R10" s="93"/>
      <c r="S10" s="93"/>
      <c r="T10" s="93"/>
      <c r="U10" s="93"/>
      <c r="V10" s="93"/>
      <c r="W10" s="93"/>
      <c r="X10" s="93"/>
      <c r="Y10" s="93"/>
      <c r="Z10" s="93"/>
    </row>
    <row r="11" spans="1:26" ht="18" customHeight="1">
      <c r="A11" s="113"/>
      <c r="B11" s="115" t="s">
        <v>113</v>
      </c>
      <c r="C11" s="105"/>
      <c r="D11" s="111"/>
      <c r="E11" s="107"/>
      <c r="F11" s="93"/>
      <c r="G11" s="93"/>
      <c r="H11" s="93"/>
      <c r="I11" s="93"/>
      <c r="J11" s="93"/>
      <c r="K11" s="93"/>
      <c r="L11" s="93"/>
      <c r="M11" s="93"/>
      <c r="N11" s="93"/>
      <c r="O11" s="93"/>
      <c r="P11" s="93"/>
      <c r="Q11" s="93"/>
      <c r="R11" s="93"/>
      <c r="S11" s="93"/>
      <c r="T11" s="93"/>
      <c r="U11" s="93"/>
      <c r="V11" s="93"/>
      <c r="W11" s="93"/>
      <c r="X11" s="93"/>
      <c r="Y11" s="93"/>
      <c r="Z11" s="93"/>
    </row>
    <row r="12" spans="1:26" ht="18" customHeight="1">
      <c r="A12" s="108"/>
      <c r="B12" s="109"/>
      <c r="C12" s="105"/>
      <c r="D12" s="111"/>
      <c r="E12" s="107"/>
      <c r="F12" s="93"/>
      <c r="G12" s="93"/>
      <c r="H12" s="93"/>
      <c r="I12" s="93"/>
      <c r="J12" s="93"/>
      <c r="K12" s="93"/>
      <c r="L12" s="93"/>
      <c r="M12" s="93"/>
      <c r="N12" s="93"/>
      <c r="O12" s="93"/>
      <c r="P12" s="93"/>
      <c r="Q12" s="93"/>
      <c r="R12" s="93"/>
      <c r="S12" s="93"/>
      <c r="T12" s="93"/>
      <c r="U12" s="93"/>
      <c r="V12" s="93"/>
      <c r="W12" s="93"/>
      <c r="X12" s="93"/>
      <c r="Y12" s="93"/>
      <c r="Z12" s="93"/>
    </row>
    <row r="13" spans="1:26" ht="18" customHeight="1">
      <c r="A13" s="512">
        <v>43810</v>
      </c>
      <c r="B13" s="109" t="s">
        <v>334</v>
      </c>
      <c r="C13" s="105"/>
      <c r="D13" s="111">
        <v>600</v>
      </c>
      <c r="E13" s="107"/>
      <c r="F13" s="93"/>
      <c r="G13" s="93"/>
      <c r="H13" s="93"/>
      <c r="I13" s="93"/>
      <c r="J13" s="93"/>
      <c r="K13" s="93"/>
      <c r="L13" s="93"/>
      <c r="M13" s="93"/>
      <c r="N13" s="93"/>
      <c r="O13" s="93"/>
      <c r="P13" s="93"/>
      <c r="Q13" s="93"/>
      <c r="R13" s="93"/>
      <c r="S13" s="93"/>
      <c r="T13" s="93"/>
      <c r="U13" s="93"/>
      <c r="V13" s="93"/>
      <c r="W13" s="93"/>
      <c r="X13" s="93"/>
      <c r="Y13" s="93"/>
      <c r="Z13" s="93"/>
    </row>
    <row r="14" spans="1:26" ht="18" customHeight="1">
      <c r="A14" s="108"/>
      <c r="B14" s="109"/>
      <c r="C14" s="105" t="s">
        <v>335</v>
      </c>
      <c r="D14" s="111"/>
      <c r="E14" s="107">
        <v>600</v>
      </c>
      <c r="F14" s="93"/>
      <c r="G14" s="93"/>
      <c r="H14" s="93"/>
      <c r="I14" s="93"/>
      <c r="J14" s="93"/>
      <c r="K14" s="93"/>
      <c r="L14" s="93"/>
      <c r="M14" s="93"/>
      <c r="N14" s="93"/>
      <c r="O14" s="93"/>
      <c r="P14" s="93"/>
      <c r="Q14" s="93"/>
      <c r="R14" s="93"/>
      <c r="S14" s="93"/>
      <c r="T14" s="93"/>
      <c r="U14" s="93"/>
      <c r="V14" s="93"/>
      <c r="W14" s="93"/>
      <c r="X14" s="93"/>
      <c r="Y14" s="93"/>
      <c r="Z14" s="93"/>
    </row>
    <row r="15" spans="1:26" ht="18" customHeight="1">
      <c r="A15" s="113"/>
      <c r="B15" s="109"/>
      <c r="C15" s="105"/>
      <c r="D15" s="111"/>
      <c r="E15" s="107"/>
      <c r="F15" s="93"/>
      <c r="G15" s="93"/>
      <c r="H15" s="93"/>
      <c r="I15" s="93"/>
      <c r="J15" s="93"/>
      <c r="K15" s="93"/>
      <c r="L15" s="93"/>
      <c r="M15" s="93"/>
      <c r="N15" s="93"/>
      <c r="O15" s="93"/>
      <c r="P15" s="93"/>
      <c r="Q15" s="93"/>
      <c r="R15" s="93"/>
      <c r="S15" s="93"/>
      <c r="T15" s="93"/>
      <c r="U15" s="93"/>
      <c r="V15" s="93"/>
      <c r="W15" s="93"/>
      <c r="X15" s="93"/>
      <c r="Y15" s="93"/>
      <c r="Z15" s="93"/>
    </row>
    <row r="16" spans="1:26" ht="18" customHeight="1">
      <c r="A16" s="513">
        <v>43813</v>
      </c>
      <c r="B16" s="109" t="s">
        <v>107</v>
      </c>
      <c r="C16" s="105"/>
      <c r="D16" s="111">
        <v>900</v>
      </c>
      <c r="E16" s="107"/>
      <c r="F16" s="93"/>
      <c r="G16" s="93"/>
      <c r="H16" s="93"/>
      <c r="I16" s="93"/>
      <c r="J16" s="93"/>
      <c r="K16" s="93"/>
      <c r="L16" s="93"/>
      <c r="M16" s="93"/>
      <c r="N16" s="93"/>
      <c r="O16" s="93"/>
      <c r="P16" s="93"/>
      <c r="Q16" s="93"/>
      <c r="R16" s="93"/>
      <c r="S16" s="93"/>
      <c r="T16" s="93"/>
      <c r="U16" s="93"/>
      <c r="V16" s="93"/>
      <c r="W16" s="93"/>
      <c r="X16" s="93"/>
      <c r="Y16" s="93"/>
      <c r="Z16" s="93"/>
    </row>
    <row r="17" spans="1:26" ht="18" customHeight="1">
      <c r="A17" s="113"/>
      <c r="B17" s="109"/>
      <c r="C17" s="105" t="s">
        <v>335</v>
      </c>
      <c r="D17" s="111"/>
      <c r="E17" s="107">
        <v>900</v>
      </c>
      <c r="F17" s="93"/>
      <c r="G17" s="93"/>
      <c r="H17" s="93"/>
      <c r="I17" s="93"/>
      <c r="J17" s="93"/>
      <c r="K17" s="93"/>
      <c r="L17" s="93"/>
      <c r="M17" s="93"/>
      <c r="N17" s="93"/>
      <c r="O17" s="93"/>
      <c r="P17" s="93"/>
      <c r="Q17" s="93"/>
      <c r="R17" s="93"/>
      <c r="S17" s="93"/>
      <c r="T17" s="93"/>
      <c r="U17" s="93"/>
      <c r="V17" s="93"/>
      <c r="W17" s="93"/>
      <c r="X17" s="93"/>
      <c r="Y17" s="93"/>
      <c r="Z17" s="93"/>
    </row>
    <row r="18" spans="1:26" ht="18" customHeight="1">
      <c r="A18" s="108"/>
      <c r="B18" s="109"/>
      <c r="C18" s="105"/>
      <c r="D18" s="111"/>
      <c r="E18" s="107"/>
      <c r="F18" s="93"/>
      <c r="G18" s="93"/>
      <c r="H18" s="93"/>
      <c r="I18" s="93"/>
      <c r="J18" s="93"/>
      <c r="K18" s="93"/>
      <c r="L18" s="93"/>
      <c r="M18" s="93"/>
      <c r="N18" s="93"/>
      <c r="O18" s="93"/>
      <c r="P18" s="93"/>
      <c r="Q18" s="93"/>
      <c r="R18" s="93"/>
      <c r="S18" s="93"/>
      <c r="T18" s="93"/>
      <c r="U18" s="93"/>
      <c r="V18" s="93"/>
      <c r="W18" s="93"/>
      <c r="X18" s="93"/>
      <c r="Y18" s="93"/>
      <c r="Z18" s="93"/>
    </row>
    <row r="19" spans="1:26" ht="18" customHeight="1">
      <c r="A19" s="512">
        <v>43817</v>
      </c>
      <c r="B19" s="109" t="s">
        <v>107</v>
      </c>
      <c r="C19" s="105"/>
      <c r="D19" s="111">
        <v>7800</v>
      </c>
      <c r="E19" s="107"/>
      <c r="F19" s="93"/>
      <c r="G19" s="93"/>
      <c r="H19" s="93"/>
      <c r="I19" s="93"/>
      <c r="J19" s="93"/>
      <c r="K19" s="93"/>
      <c r="L19" s="93"/>
      <c r="M19" s="93"/>
      <c r="N19" s="93"/>
      <c r="O19" s="93"/>
      <c r="P19" s="93"/>
      <c r="Q19" s="93"/>
      <c r="R19" s="93"/>
      <c r="S19" s="93"/>
      <c r="T19" s="93"/>
      <c r="U19" s="93"/>
      <c r="V19" s="93"/>
      <c r="W19" s="93"/>
      <c r="X19" s="93"/>
      <c r="Y19" s="93"/>
      <c r="Z19" s="93"/>
    </row>
    <row r="20" spans="1:26" ht="18" customHeight="1">
      <c r="A20" s="108"/>
      <c r="B20" s="109"/>
      <c r="C20" s="105" t="s">
        <v>336</v>
      </c>
      <c r="D20" s="111"/>
      <c r="E20" s="107">
        <v>5000</v>
      </c>
      <c r="F20" s="93"/>
      <c r="G20" s="93"/>
      <c r="H20" s="93"/>
      <c r="I20" s="93"/>
      <c r="J20" s="93"/>
      <c r="K20" s="93"/>
      <c r="L20" s="93"/>
      <c r="M20" s="93"/>
      <c r="N20" s="93"/>
      <c r="O20" s="93"/>
      <c r="P20" s="93"/>
      <c r="Q20" s="93"/>
      <c r="R20" s="93"/>
      <c r="S20" s="93"/>
      <c r="T20" s="93"/>
      <c r="U20" s="93"/>
      <c r="V20" s="93"/>
      <c r="W20" s="93"/>
      <c r="X20" s="93"/>
      <c r="Y20" s="93"/>
      <c r="Z20" s="93"/>
    </row>
    <row r="21" spans="1:26" ht="18" customHeight="1">
      <c r="A21" s="108"/>
      <c r="B21" s="109"/>
      <c r="C21" s="105" t="s">
        <v>337</v>
      </c>
      <c r="D21" s="111"/>
      <c r="E21" s="107">
        <v>2800</v>
      </c>
      <c r="F21" s="93"/>
      <c r="G21" s="93"/>
      <c r="H21" s="93"/>
      <c r="I21" s="93"/>
      <c r="J21" s="93"/>
      <c r="K21" s="93"/>
      <c r="L21" s="93"/>
      <c r="M21" s="93"/>
      <c r="N21" s="93"/>
      <c r="O21" s="93"/>
      <c r="P21" s="93"/>
      <c r="Q21" s="93"/>
      <c r="R21" s="93"/>
      <c r="S21" s="93"/>
      <c r="T21" s="93"/>
      <c r="U21" s="93"/>
      <c r="V21" s="93"/>
      <c r="W21" s="93"/>
      <c r="X21" s="93"/>
      <c r="Y21" s="93"/>
      <c r="Z21" s="93"/>
    </row>
    <row r="22" spans="1:26" ht="18" customHeight="1">
      <c r="A22" s="108"/>
      <c r="B22" s="109"/>
      <c r="C22" s="105"/>
      <c r="D22" s="111"/>
      <c r="E22" s="107"/>
      <c r="F22" s="93"/>
      <c r="G22" s="93"/>
      <c r="H22" s="93"/>
      <c r="I22" s="93"/>
      <c r="J22" s="93"/>
      <c r="K22" s="93"/>
      <c r="L22" s="93"/>
      <c r="M22" s="93"/>
      <c r="N22" s="93"/>
      <c r="O22" s="93"/>
      <c r="P22" s="93"/>
      <c r="Q22" s="93"/>
      <c r="R22" s="93"/>
      <c r="S22" s="93"/>
      <c r="T22" s="93"/>
      <c r="U22" s="93"/>
      <c r="V22" s="93"/>
      <c r="W22" s="93"/>
      <c r="X22" s="93"/>
      <c r="Y22" s="93"/>
      <c r="Z22" s="93"/>
    </row>
    <row r="23" spans="1:26" ht="18" customHeight="1">
      <c r="A23" s="513">
        <v>43819</v>
      </c>
      <c r="B23" s="109" t="s">
        <v>335</v>
      </c>
      <c r="C23" s="105"/>
      <c r="D23" s="111">
        <v>4000</v>
      </c>
      <c r="E23" s="107"/>
      <c r="F23" s="93"/>
      <c r="G23" s="93"/>
      <c r="H23" s="93"/>
      <c r="I23" s="93"/>
      <c r="J23" s="93"/>
      <c r="K23" s="93"/>
      <c r="L23" s="93"/>
      <c r="M23" s="93"/>
      <c r="N23" s="93"/>
      <c r="O23" s="93"/>
      <c r="P23" s="93"/>
      <c r="Q23" s="93"/>
      <c r="R23" s="93"/>
      <c r="S23" s="93"/>
      <c r="T23" s="93"/>
      <c r="U23" s="93"/>
      <c r="V23" s="93"/>
      <c r="W23" s="93"/>
      <c r="X23" s="93"/>
      <c r="Y23" s="93"/>
      <c r="Z23" s="93"/>
    </row>
    <row r="24" spans="1:26" ht="18" customHeight="1">
      <c r="A24" s="108"/>
      <c r="B24" s="109"/>
      <c r="C24" s="105" t="s">
        <v>108</v>
      </c>
      <c r="D24" s="111"/>
      <c r="E24" s="107">
        <v>4000</v>
      </c>
      <c r="F24" s="93"/>
      <c r="G24" s="93"/>
      <c r="H24" s="93"/>
      <c r="I24" s="93"/>
      <c r="J24" s="93"/>
      <c r="K24" s="93"/>
      <c r="L24" s="93"/>
      <c r="M24" s="93"/>
      <c r="N24" s="93"/>
      <c r="O24" s="93"/>
      <c r="P24" s="93"/>
      <c r="Q24" s="93"/>
      <c r="R24" s="93"/>
      <c r="S24" s="93"/>
      <c r="T24" s="93"/>
      <c r="U24" s="93"/>
      <c r="V24" s="93"/>
      <c r="W24" s="93"/>
      <c r="X24" s="93"/>
      <c r="Y24" s="93"/>
      <c r="Z24" s="93"/>
    </row>
    <row r="25" spans="1:26" ht="18" customHeight="1">
      <c r="A25" s="108"/>
      <c r="B25" s="109"/>
      <c r="C25" s="105"/>
      <c r="D25" s="111"/>
      <c r="E25" s="107"/>
      <c r="F25" s="93"/>
      <c r="G25" s="93"/>
      <c r="H25" s="93"/>
      <c r="I25" s="93"/>
      <c r="J25" s="93"/>
      <c r="K25" s="93"/>
      <c r="L25" s="93"/>
      <c r="M25" s="93"/>
      <c r="N25" s="93"/>
      <c r="O25" s="93"/>
      <c r="P25" s="93"/>
      <c r="Q25" s="93"/>
      <c r="R25" s="93"/>
      <c r="S25" s="93"/>
      <c r="T25" s="93"/>
      <c r="U25" s="93"/>
      <c r="V25" s="93"/>
      <c r="W25" s="93"/>
      <c r="X25" s="93"/>
      <c r="Y25" s="93"/>
      <c r="Z25" s="93"/>
    </row>
    <row r="26" spans="1:26" ht="18" customHeight="1">
      <c r="A26" s="513">
        <v>43820</v>
      </c>
      <c r="B26" s="109" t="s">
        <v>339</v>
      </c>
      <c r="C26" s="105"/>
      <c r="D26" s="111">
        <v>300</v>
      </c>
      <c r="E26" s="107"/>
      <c r="F26" s="93"/>
      <c r="G26" s="93"/>
      <c r="H26" s="93"/>
      <c r="I26" s="93"/>
      <c r="J26" s="93"/>
      <c r="K26" s="93"/>
      <c r="L26" s="93"/>
      <c r="M26" s="93"/>
      <c r="N26" s="93"/>
      <c r="O26" s="93"/>
      <c r="P26" s="93"/>
      <c r="Q26" s="93"/>
      <c r="R26" s="93"/>
      <c r="S26" s="93"/>
      <c r="T26" s="93"/>
      <c r="U26" s="93"/>
      <c r="V26" s="93"/>
      <c r="W26" s="93"/>
      <c r="X26" s="93"/>
      <c r="Y26" s="93"/>
      <c r="Z26" s="93"/>
    </row>
    <row r="27" spans="1:26" ht="18" customHeight="1">
      <c r="A27" s="108"/>
      <c r="B27" s="109"/>
      <c r="C27" s="105" t="s">
        <v>340</v>
      </c>
      <c r="D27" s="111"/>
      <c r="E27" s="107">
        <v>300</v>
      </c>
      <c r="F27" s="93"/>
      <c r="G27" s="93"/>
      <c r="H27" s="93"/>
      <c r="I27" s="93"/>
      <c r="J27" s="93"/>
      <c r="K27" s="93"/>
      <c r="L27" s="93"/>
      <c r="M27" s="93"/>
      <c r="N27" s="93"/>
      <c r="O27" s="93"/>
      <c r="P27" s="93"/>
      <c r="Q27" s="93"/>
      <c r="R27" s="93"/>
      <c r="S27" s="93"/>
      <c r="T27" s="93"/>
      <c r="U27" s="93"/>
      <c r="V27" s="93"/>
      <c r="W27" s="93"/>
      <c r="X27" s="93"/>
      <c r="Y27" s="93"/>
      <c r="Z27" s="93"/>
    </row>
    <row r="28" spans="1:26" ht="18" customHeight="1">
      <c r="A28" s="108"/>
      <c r="B28" s="109"/>
      <c r="C28" s="105"/>
      <c r="D28" s="111"/>
      <c r="E28" s="107"/>
      <c r="F28" s="93"/>
      <c r="G28" s="93"/>
      <c r="H28" s="93"/>
      <c r="I28" s="93"/>
      <c r="J28" s="93"/>
      <c r="K28" s="93"/>
      <c r="L28" s="93"/>
      <c r="M28" s="93"/>
      <c r="N28" s="93"/>
      <c r="O28" s="93"/>
      <c r="P28" s="93"/>
      <c r="Q28" s="93"/>
      <c r="R28" s="93"/>
      <c r="S28" s="93"/>
      <c r="T28" s="93"/>
      <c r="U28" s="93"/>
      <c r="V28" s="93"/>
      <c r="W28" s="93"/>
      <c r="X28" s="93"/>
      <c r="Y28" s="93"/>
      <c r="Z28" s="93"/>
    </row>
    <row r="29" spans="1:26" ht="18" customHeight="1">
      <c r="A29" s="513">
        <v>43826</v>
      </c>
      <c r="B29" s="109" t="s">
        <v>109</v>
      </c>
      <c r="C29" s="105"/>
      <c r="D29" s="111">
        <v>1250</v>
      </c>
      <c r="E29" s="107"/>
      <c r="F29" s="93"/>
      <c r="G29" s="93"/>
      <c r="H29" s="93"/>
      <c r="I29" s="93"/>
      <c r="J29" s="93"/>
      <c r="K29" s="93"/>
      <c r="L29" s="93"/>
      <c r="M29" s="93"/>
      <c r="N29" s="93"/>
      <c r="O29" s="93"/>
      <c r="P29" s="93"/>
      <c r="Q29" s="93"/>
      <c r="R29" s="93"/>
      <c r="S29" s="93"/>
      <c r="T29" s="93"/>
      <c r="U29" s="93"/>
      <c r="V29" s="93"/>
      <c r="W29" s="93"/>
      <c r="X29" s="93"/>
      <c r="Y29" s="93"/>
      <c r="Z29" s="93"/>
    </row>
    <row r="30" spans="1:26" ht="18" customHeight="1">
      <c r="A30" s="108"/>
      <c r="B30" s="109"/>
      <c r="C30" s="105" t="s">
        <v>338</v>
      </c>
      <c r="D30" s="111"/>
      <c r="E30" s="107">
        <v>1250</v>
      </c>
      <c r="F30" s="93"/>
      <c r="G30" s="93"/>
      <c r="H30" s="93"/>
      <c r="I30" s="93"/>
      <c r="J30" s="93"/>
      <c r="K30" s="93"/>
      <c r="L30" s="93"/>
      <c r="M30" s="93"/>
      <c r="N30" s="93"/>
      <c r="O30" s="93"/>
      <c r="P30" s="93"/>
      <c r="Q30" s="93"/>
      <c r="R30" s="93"/>
      <c r="S30" s="93"/>
      <c r="T30" s="93"/>
      <c r="U30" s="93"/>
      <c r="V30" s="93"/>
      <c r="W30" s="93"/>
      <c r="X30" s="93"/>
      <c r="Y30" s="93"/>
      <c r="Z30" s="93"/>
    </row>
    <row r="31" spans="1:26" ht="18" customHeight="1">
      <c r="A31" s="108"/>
      <c r="B31" s="109"/>
      <c r="C31" s="105"/>
      <c r="D31" s="111"/>
      <c r="E31" s="107"/>
      <c r="F31" s="93"/>
      <c r="G31" s="93"/>
      <c r="H31" s="93"/>
      <c r="I31" s="93"/>
      <c r="J31" s="93"/>
      <c r="K31" s="93"/>
      <c r="L31" s="93"/>
      <c r="M31" s="93"/>
      <c r="N31" s="93"/>
      <c r="O31" s="93"/>
      <c r="P31" s="93"/>
      <c r="Q31" s="93"/>
      <c r="R31" s="93"/>
      <c r="S31" s="93"/>
      <c r="T31" s="93"/>
      <c r="U31" s="93"/>
      <c r="V31" s="93"/>
      <c r="W31" s="93"/>
      <c r="X31" s="93"/>
      <c r="Y31" s="93"/>
      <c r="Z31" s="93"/>
    </row>
    <row r="32" spans="1:26" ht="18" customHeight="1">
      <c r="A32" s="513">
        <v>43827</v>
      </c>
      <c r="B32" s="109" t="s">
        <v>339</v>
      </c>
      <c r="C32" s="105"/>
      <c r="D32" s="111">
        <v>1100</v>
      </c>
      <c r="E32" s="107"/>
      <c r="F32" s="93"/>
      <c r="G32" s="93"/>
      <c r="H32" s="93"/>
      <c r="I32" s="93"/>
      <c r="J32" s="93"/>
      <c r="K32" s="93"/>
      <c r="L32" s="93"/>
      <c r="M32" s="93"/>
      <c r="N32" s="93"/>
      <c r="O32" s="93"/>
      <c r="P32" s="93"/>
      <c r="Q32" s="93"/>
      <c r="R32" s="93"/>
      <c r="S32" s="93"/>
      <c r="T32" s="93"/>
      <c r="U32" s="93"/>
      <c r="V32" s="93"/>
      <c r="W32" s="93"/>
      <c r="X32" s="93"/>
      <c r="Y32" s="93"/>
      <c r="Z32" s="93"/>
    </row>
    <row r="33" spans="1:26" ht="18" customHeight="1">
      <c r="A33" s="108"/>
      <c r="B33" s="109"/>
      <c r="C33" s="105" t="s">
        <v>107</v>
      </c>
      <c r="D33" s="111"/>
      <c r="E33" s="107">
        <v>1100</v>
      </c>
      <c r="F33" s="93"/>
      <c r="G33" s="93"/>
      <c r="H33" s="93"/>
      <c r="I33" s="93"/>
      <c r="J33" s="93"/>
      <c r="K33" s="93"/>
      <c r="L33" s="93"/>
      <c r="M33" s="93"/>
      <c r="N33" s="93"/>
      <c r="O33" s="93"/>
      <c r="P33" s="93"/>
      <c r="Q33" s="93"/>
      <c r="R33" s="93"/>
      <c r="S33" s="93"/>
      <c r="T33" s="93"/>
      <c r="U33" s="93"/>
      <c r="V33" s="93"/>
      <c r="W33" s="93"/>
      <c r="X33" s="93"/>
      <c r="Y33" s="93"/>
      <c r="Z33" s="93"/>
    </row>
    <row r="34" spans="1:26" ht="18" customHeight="1">
      <c r="A34" s="108"/>
      <c r="B34" s="109"/>
      <c r="C34" s="105"/>
      <c r="D34" s="111"/>
      <c r="E34" s="107"/>
      <c r="F34" s="93"/>
      <c r="G34" s="93"/>
      <c r="H34" s="93"/>
      <c r="I34" s="93"/>
      <c r="J34" s="93"/>
      <c r="K34" s="93"/>
      <c r="L34" s="93"/>
      <c r="M34" s="93"/>
      <c r="N34" s="93"/>
      <c r="O34" s="93"/>
      <c r="P34" s="93"/>
      <c r="Q34" s="93"/>
      <c r="R34" s="93"/>
      <c r="S34" s="93"/>
      <c r="T34" s="93"/>
      <c r="U34" s="93"/>
      <c r="V34" s="93"/>
      <c r="W34" s="93"/>
      <c r="X34" s="93"/>
      <c r="Y34" s="93"/>
      <c r="Z34" s="93"/>
    </row>
    <row r="35" spans="1:26" ht="18" customHeight="1">
      <c r="A35" s="513">
        <v>43830</v>
      </c>
      <c r="B35" s="109" t="s">
        <v>336</v>
      </c>
      <c r="C35" s="105"/>
      <c r="D35" s="111">
        <v>6000</v>
      </c>
      <c r="E35" s="107"/>
      <c r="F35" s="93"/>
      <c r="G35" s="93"/>
      <c r="H35" s="93"/>
      <c r="I35" s="93"/>
      <c r="J35" s="93"/>
      <c r="K35" s="93"/>
      <c r="L35" s="93"/>
      <c r="M35" s="93"/>
      <c r="N35" s="93"/>
      <c r="O35" s="93"/>
      <c r="P35" s="93"/>
      <c r="Q35" s="93"/>
      <c r="R35" s="93"/>
      <c r="S35" s="93"/>
      <c r="T35" s="93"/>
      <c r="U35" s="93"/>
      <c r="V35" s="93"/>
      <c r="W35" s="93"/>
      <c r="X35" s="93"/>
      <c r="Y35" s="93"/>
      <c r="Z35" s="93"/>
    </row>
    <row r="36" spans="1:26" ht="18" customHeight="1">
      <c r="A36" s="108"/>
      <c r="B36" s="109"/>
      <c r="C36" s="105" t="s">
        <v>338</v>
      </c>
      <c r="D36" s="111"/>
      <c r="E36" s="107">
        <v>1000</v>
      </c>
      <c r="F36" s="93"/>
      <c r="G36" s="93"/>
      <c r="H36" s="93"/>
      <c r="I36" s="93"/>
      <c r="J36" s="93"/>
      <c r="K36" s="93"/>
      <c r="L36" s="93"/>
      <c r="M36" s="93"/>
      <c r="N36" s="93"/>
      <c r="O36" s="93"/>
      <c r="P36" s="93"/>
      <c r="Q36" s="93"/>
      <c r="R36" s="93"/>
      <c r="S36" s="93"/>
      <c r="T36" s="93"/>
      <c r="U36" s="93"/>
      <c r="V36" s="93"/>
      <c r="W36" s="93"/>
      <c r="X36" s="93"/>
      <c r="Y36" s="93"/>
      <c r="Z36" s="93"/>
    </row>
    <row r="37" spans="1:26" ht="18" customHeight="1">
      <c r="A37" s="113"/>
      <c r="B37" s="109"/>
      <c r="C37" s="105" t="s">
        <v>341</v>
      </c>
      <c r="D37" s="111"/>
      <c r="E37" s="107">
        <v>5000</v>
      </c>
      <c r="F37" s="93"/>
      <c r="G37" s="93"/>
      <c r="H37" s="93"/>
      <c r="I37" s="93"/>
      <c r="J37" s="93"/>
      <c r="K37" s="93"/>
      <c r="L37" s="93"/>
      <c r="M37" s="93"/>
      <c r="N37" s="93"/>
      <c r="O37" s="93"/>
      <c r="P37" s="93"/>
      <c r="Q37" s="93"/>
      <c r="R37" s="93"/>
      <c r="S37" s="93"/>
      <c r="T37" s="93"/>
      <c r="U37" s="93"/>
      <c r="V37" s="93"/>
      <c r="W37" s="93"/>
      <c r="X37" s="93"/>
      <c r="Y37" s="93"/>
      <c r="Z37" s="93"/>
    </row>
    <row r="38" spans="1:26" ht="18" customHeight="1">
      <c r="A38" s="108"/>
      <c r="B38" s="109"/>
      <c r="C38" s="105"/>
      <c r="D38" s="111"/>
      <c r="E38" s="107"/>
      <c r="F38" s="93"/>
      <c r="G38" s="93"/>
      <c r="H38" s="93"/>
      <c r="I38" s="93"/>
      <c r="J38" s="93"/>
      <c r="K38" s="93"/>
      <c r="L38" s="93"/>
      <c r="M38" s="93"/>
      <c r="N38" s="93"/>
      <c r="O38" s="93"/>
      <c r="P38" s="93"/>
      <c r="Q38" s="93"/>
      <c r="R38" s="93"/>
      <c r="S38" s="93"/>
      <c r="T38" s="93"/>
      <c r="U38" s="93"/>
      <c r="V38" s="93"/>
      <c r="W38" s="93"/>
      <c r="X38" s="93"/>
      <c r="Y38" s="93"/>
      <c r="Z38" s="93"/>
    </row>
    <row r="39" spans="1:26" ht="18" customHeight="1">
      <c r="A39" s="113"/>
      <c r="B39" s="109"/>
      <c r="C39" s="105"/>
      <c r="D39" s="111"/>
      <c r="E39" s="107"/>
      <c r="F39" s="93"/>
      <c r="G39" s="93"/>
      <c r="H39" s="93"/>
      <c r="I39" s="93"/>
      <c r="J39" s="93"/>
      <c r="K39" s="93"/>
      <c r="L39" s="93"/>
      <c r="M39" s="93"/>
      <c r="N39" s="93"/>
      <c r="O39" s="93"/>
      <c r="P39" s="93"/>
      <c r="Q39" s="93"/>
      <c r="R39" s="93"/>
      <c r="S39" s="93"/>
      <c r="T39" s="93"/>
      <c r="U39" s="93"/>
      <c r="V39" s="93"/>
      <c r="W39" s="93"/>
      <c r="X39" s="93"/>
      <c r="Y39" s="93"/>
      <c r="Z39" s="93"/>
    </row>
    <row r="40" spans="1:26" ht="18" customHeight="1">
      <c r="A40" s="108"/>
      <c r="B40" s="109"/>
      <c r="C40" s="105"/>
      <c r="D40" s="111"/>
      <c r="E40" s="107"/>
      <c r="F40" s="93"/>
      <c r="G40" s="93"/>
      <c r="H40" s="93"/>
      <c r="I40" s="93"/>
      <c r="J40" s="93"/>
      <c r="K40" s="93"/>
      <c r="L40" s="93"/>
      <c r="M40" s="93"/>
      <c r="N40" s="93"/>
      <c r="O40" s="93"/>
      <c r="P40" s="93"/>
      <c r="Q40" s="93"/>
      <c r="R40" s="93"/>
      <c r="S40" s="93"/>
      <c r="T40" s="93"/>
      <c r="U40" s="93"/>
      <c r="V40" s="93"/>
      <c r="W40" s="93"/>
      <c r="X40" s="93"/>
      <c r="Y40" s="93"/>
      <c r="Z40" s="93"/>
    </row>
    <row r="41" spans="1:26" ht="18" customHeight="1">
      <c r="A41" s="108"/>
      <c r="B41" s="109"/>
      <c r="C41" s="105"/>
      <c r="D41" s="111"/>
      <c r="E41" s="107"/>
      <c r="F41" s="93"/>
      <c r="G41" s="93"/>
      <c r="H41" s="93"/>
      <c r="I41" s="93"/>
      <c r="J41" s="93"/>
      <c r="K41" s="93"/>
      <c r="L41" s="93"/>
      <c r="M41" s="93"/>
      <c r="N41" s="93"/>
      <c r="O41" s="93"/>
      <c r="P41" s="93"/>
      <c r="Q41" s="93"/>
      <c r="R41" s="93"/>
      <c r="S41" s="93"/>
      <c r="T41" s="93"/>
      <c r="U41" s="93"/>
      <c r="V41" s="93"/>
      <c r="W41" s="93"/>
      <c r="X41" s="93"/>
      <c r="Y41" s="93"/>
      <c r="Z41" s="93"/>
    </row>
    <row r="42" spans="1:26" ht="18" customHeight="1">
      <c r="A42" s="108"/>
      <c r="B42" s="109"/>
      <c r="C42" s="105"/>
      <c r="D42" s="111"/>
      <c r="E42" s="107"/>
      <c r="F42" s="93"/>
      <c r="G42" s="93"/>
      <c r="H42" s="93"/>
      <c r="I42" s="93"/>
      <c r="J42" s="93"/>
      <c r="K42" s="93"/>
      <c r="L42" s="93"/>
      <c r="M42" s="93"/>
      <c r="N42" s="93"/>
      <c r="O42" s="93"/>
      <c r="P42" s="93"/>
      <c r="Q42" s="93"/>
      <c r="R42" s="93"/>
      <c r="S42" s="93"/>
      <c r="T42" s="93"/>
      <c r="U42" s="93"/>
      <c r="V42" s="93"/>
      <c r="W42" s="93"/>
      <c r="X42" s="93"/>
      <c r="Y42" s="93"/>
      <c r="Z42" s="93"/>
    </row>
    <row r="43" spans="1:26" ht="18" customHeight="1">
      <c r="A43" s="108"/>
      <c r="B43" s="109"/>
      <c r="C43" s="105"/>
      <c r="D43" s="111"/>
      <c r="E43" s="107"/>
      <c r="F43" s="93"/>
      <c r="G43" s="93"/>
      <c r="H43" s="93"/>
      <c r="I43" s="93"/>
      <c r="J43" s="93"/>
      <c r="K43" s="93"/>
      <c r="L43" s="93"/>
      <c r="M43" s="93"/>
      <c r="N43" s="93"/>
      <c r="O43" s="93"/>
      <c r="P43" s="93"/>
      <c r="Q43" s="93"/>
      <c r="R43" s="93"/>
      <c r="S43" s="93"/>
      <c r="T43" s="93"/>
      <c r="U43" s="93"/>
      <c r="V43" s="93"/>
      <c r="W43" s="93"/>
      <c r="X43" s="93"/>
      <c r="Y43" s="93"/>
      <c r="Z43" s="93"/>
    </row>
    <row r="44" spans="1:26" ht="18" customHeight="1">
      <c r="A44" s="108"/>
      <c r="B44" s="109"/>
      <c r="C44" s="105"/>
      <c r="D44" s="111"/>
      <c r="E44" s="107"/>
      <c r="F44" s="93"/>
      <c r="G44" s="93"/>
      <c r="H44" s="93"/>
      <c r="I44" s="93"/>
      <c r="J44" s="93"/>
      <c r="K44" s="93"/>
      <c r="L44" s="93"/>
      <c r="M44" s="93"/>
      <c r="N44" s="93"/>
      <c r="O44" s="93"/>
      <c r="P44" s="93"/>
      <c r="Q44" s="93"/>
      <c r="R44" s="93"/>
      <c r="S44" s="93"/>
      <c r="T44" s="93"/>
      <c r="U44" s="93"/>
      <c r="V44" s="93"/>
      <c r="W44" s="93"/>
      <c r="X44" s="93"/>
      <c r="Y44" s="93"/>
      <c r="Z44" s="93"/>
    </row>
    <row r="45" spans="1:26" ht="18" customHeight="1">
      <c r="A45" s="108"/>
      <c r="B45" s="109"/>
      <c r="C45" s="105"/>
      <c r="D45" s="111"/>
      <c r="E45" s="107"/>
      <c r="F45" s="93"/>
      <c r="G45" s="93"/>
      <c r="H45" s="93"/>
      <c r="I45" s="93"/>
      <c r="J45" s="93"/>
      <c r="K45" s="93"/>
      <c r="L45" s="93"/>
      <c r="M45" s="93"/>
      <c r="N45" s="93"/>
      <c r="O45" s="93"/>
      <c r="P45" s="93"/>
      <c r="Q45" s="93"/>
      <c r="R45" s="93"/>
      <c r="S45" s="93"/>
      <c r="T45" s="93"/>
      <c r="U45" s="93"/>
      <c r="V45" s="93"/>
      <c r="W45" s="93"/>
      <c r="X45" s="93"/>
      <c r="Y45" s="93"/>
      <c r="Z45" s="93"/>
    </row>
    <row r="46" spans="1:26" ht="18" customHeight="1">
      <c r="A46" s="108"/>
      <c r="B46" s="109"/>
      <c r="C46" s="105"/>
      <c r="D46" s="111"/>
      <c r="E46" s="107"/>
      <c r="F46" s="93"/>
      <c r="G46" s="93"/>
      <c r="H46" s="93"/>
      <c r="I46" s="93"/>
      <c r="J46" s="93"/>
      <c r="K46" s="93"/>
      <c r="L46" s="93"/>
      <c r="M46" s="93"/>
      <c r="N46" s="93"/>
      <c r="O46" s="93"/>
      <c r="P46" s="93"/>
      <c r="Q46" s="93"/>
      <c r="R46" s="93"/>
      <c r="S46" s="93"/>
      <c r="T46" s="93"/>
      <c r="U46" s="93"/>
      <c r="V46" s="93"/>
      <c r="W46" s="93"/>
      <c r="X46" s="93"/>
      <c r="Y46" s="93"/>
      <c r="Z46" s="93"/>
    </row>
    <row r="47" spans="1:26" ht="18" customHeight="1">
      <c r="A47" s="108"/>
      <c r="B47" s="109"/>
      <c r="C47" s="105"/>
      <c r="D47" s="111"/>
      <c r="E47" s="107"/>
      <c r="F47" s="93"/>
      <c r="G47" s="93"/>
      <c r="H47" s="93"/>
      <c r="I47" s="93"/>
      <c r="J47" s="93"/>
      <c r="K47" s="93"/>
      <c r="L47" s="93"/>
      <c r="M47" s="93"/>
      <c r="N47" s="93"/>
      <c r="O47" s="93"/>
      <c r="P47" s="93"/>
      <c r="Q47" s="93"/>
      <c r="R47" s="93"/>
      <c r="S47" s="93"/>
      <c r="T47" s="93"/>
      <c r="U47" s="93"/>
      <c r="V47" s="93"/>
      <c r="W47" s="93"/>
      <c r="X47" s="93"/>
      <c r="Y47" s="93"/>
      <c r="Z47" s="93"/>
    </row>
    <row r="48" spans="1:26" ht="18" customHeight="1">
      <c r="A48" s="108"/>
      <c r="B48" s="109"/>
      <c r="C48" s="105"/>
      <c r="D48" s="111"/>
      <c r="E48" s="107"/>
      <c r="F48" s="93"/>
      <c r="G48" s="93"/>
      <c r="H48" s="93"/>
      <c r="I48" s="93"/>
      <c r="J48" s="93"/>
      <c r="K48" s="93"/>
      <c r="L48" s="93"/>
      <c r="M48" s="93"/>
      <c r="N48" s="93"/>
      <c r="O48" s="93"/>
      <c r="P48" s="93"/>
      <c r="Q48" s="93"/>
      <c r="R48" s="93"/>
      <c r="S48" s="93"/>
      <c r="T48" s="93"/>
      <c r="U48" s="93"/>
      <c r="V48" s="93"/>
      <c r="W48" s="93"/>
      <c r="X48" s="93"/>
      <c r="Y48" s="93"/>
      <c r="Z48" s="93"/>
    </row>
    <row r="49" spans="1:26" ht="18" customHeight="1">
      <c r="A49" s="108"/>
      <c r="B49" s="109"/>
      <c r="C49" s="105"/>
      <c r="D49" s="111"/>
      <c r="E49" s="107"/>
      <c r="F49" s="93"/>
      <c r="G49" s="93"/>
      <c r="H49" s="93"/>
      <c r="I49" s="93"/>
      <c r="J49" s="93"/>
      <c r="K49" s="93"/>
      <c r="L49" s="93"/>
      <c r="M49" s="93"/>
      <c r="N49" s="93"/>
      <c r="O49" s="93"/>
      <c r="P49" s="93"/>
      <c r="Q49" s="93"/>
      <c r="R49" s="93"/>
      <c r="S49" s="93"/>
      <c r="T49" s="93"/>
      <c r="U49" s="93"/>
      <c r="V49" s="93"/>
      <c r="W49" s="93"/>
      <c r="X49" s="93"/>
      <c r="Y49" s="93"/>
      <c r="Z49" s="93"/>
    </row>
    <row r="50" spans="1:26" ht="18" customHeight="1">
      <c r="A50" s="108"/>
      <c r="B50" s="109"/>
      <c r="C50" s="105"/>
      <c r="D50" s="111"/>
      <c r="E50" s="107"/>
      <c r="F50" s="93"/>
      <c r="G50" s="93"/>
      <c r="H50" s="93"/>
      <c r="I50" s="93"/>
      <c r="J50" s="93"/>
      <c r="K50" s="93"/>
      <c r="L50" s="93"/>
      <c r="M50" s="93"/>
      <c r="N50" s="93"/>
      <c r="O50" s="93"/>
      <c r="P50" s="93"/>
      <c r="Q50" s="93"/>
      <c r="R50" s="93"/>
      <c r="S50" s="93"/>
      <c r="T50" s="93"/>
      <c r="U50" s="93"/>
      <c r="V50" s="93"/>
      <c r="W50" s="93"/>
      <c r="X50" s="93"/>
      <c r="Y50" s="93"/>
      <c r="Z50" s="93"/>
    </row>
    <row r="51" spans="1:26" ht="18" customHeight="1">
      <c r="A51" s="108"/>
      <c r="B51" s="109"/>
      <c r="C51" s="105"/>
      <c r="D51" s="111"/>
      <c r="E51" s="107"/>
      <c r="F51" s="93"/>
      <c r="G51" s="93"/>
      <c r="H51" s="93"/>
      <c r="I51" s="93"/>
      <c r="J51" s="93"/>
      <c r="K51" s="93"/>
      <c r="L51" s="93"/>
      <c r="M51" s="93"/>
      <c r="N51" s="93"/>
      <c r="O51" s="93"/>
      <c r="P51" s="93"/>
      <c r="Q51" s="93"/>
      <c r="R51" s="93"/>
      <c r="S51" s="93"/>
      <c r="T51" s="93"/>
      <c r="U51" s="93"/>
      <c r="V51" s="93"/>
      <c r="W51" s="93"/>
      <c r="X51" s="93"/>
      <c r="Y51" s="93"/>
      <c r="Z51" s="93"/>
    </row>
    <row r="52" spans="1:26" ht="18" customHeight="1">
      <c r="A52" s="108"/>
      <c r="B52" s="109"/>
      <c r="C52" s="105"/>
      <c r="D52" s="111"/>
      <c r="E52" s="107"/>
      <c r="F52" s="93"/>
      <c r="G52" s="93"/>
      <c r="H52" s="93"/>
      <c r="I52" s="93"/>
      <c r="J52" s="93"/>
      <c r="K52" s="93"/>
      <c r="L52" s="93"/>
      <c r="M52" s="93"/>
      <c r="N52" s="93"/>
      <c r="O52" s="93"/>
      <c r="P52" s="93"/>
      <c r="Q52" s="93"/>
      <c r="R52" s="93"/>
      <c r="S52" s="93"/>
      <c r="T52" s="93"/>
      <c r="U52" s="93"/>
      <c r="V52" s="93"/>
      <c r="W52" s="93"/>
      <c r="X52" s="93"/>
      <c r="Y52" s="93"/>
      <c r="Z52" s="93"/>
    </row>
    <row r="53" spans="1:26" ht="18" customHeight="1">
      <c r="A53" s="108"/>
      <c r="B53" s="109"/>
      <c r="C53" s="105"/>
      <c r="D53" s="111"/>
      <c r="E53" s="107"/>
      <c r="F53" s="93"/>
      <c r="G53" s="93"/>
      <c r="H53" s="93"/>
      <c r="I53" s="93"/>
      <c r="J53" s="93"/>
      <c r="K53" s="93"/>
      <c r="L53" s="93"/>
      <c r="M53" s="93"/>
      <c r="N53" s="93"/>
      <c r="O53" s="93"/>
      <c r="P53" s="93"/>
      <c r="Q53" s="93"/>
      <c r="R53" s="93"/>
      <c r="S53" s="93"/>
      <c r="T53" s="93"/>
      <c r="U53" s="93"/>
      <c r="V53" s="93"/>
      <c r="W53" s="93"/>
      <c r="X53" s="93"/>
      <c r="Y53" s="93"/>
      <c r="Z53" s="93"/>
    </row>
    <row r="54" spans="1:26" ht="18" customHeight="1">
      <c r="A54" s="108"/>
      <c r="B54" s="109"/>
      <c r="C54" s="105"/>
      <c r="D54" s="111"/>
      <c r="E54" s="107"/>
      <c r="F54" s="93"/>
      <c r="G54" s="93"/>
      <c r="H54" s="93"/>
      <c r="I54" s="93"/>
      <c r="J54" s="93"/>
      <c r="K54" s="93"/>
      <c r="L54" s="93"/>
      <c r="M54" s="93"/>
      <c r="N54" s="93"/>
      <c r="O54" s="93"/>
      <c r="P54" s="93"/>
      <c r="Q54" s="93"/>
      <c r="R54" s="93"/>
      <c r="S54" s="93"/>
      <c r="T54" s="93"/>
      <c r="U54" s="93"/>
      <c r="V54" s="93"/>
      <c r="W54" s="93"/>
      <c r="X54" s="93"/>
      <c r="Y54" s="93"/>
      <c r="Z54" s="93"/>
    </row>
    <row r="55" spans="1:26" ht="18" customHeight="1">
      <c r="A55" s="108"/>
      <c r="B55" s="109"/>
      <c r="C55" s="105"/>
      <c r="D55" s="111"/>
      <c r="E55" s="107"/>
      <c r="F55" s="93"/>
      <c r="G55" s="93"/>
      <c r="H55" s="93"/>
      <c r="I55" s="93"/>
      <c r="J55" s="93"/>
      <c r="K55" s="93"/>
      <c r="L55" s="93"/>
      <c r="M55" s="93"/>
      <c r="N55" s="93"/>
      <c r="O55" s="93"/>
      <c r="P55" s="93"/>
      <c r="Q55" s="93"/>
      <c r="R55" s="93"/>
      <c r="S55" s="93"/>
      <c r="T55" s="93"/>
      <c r="U55" s="93"/>
      <c r="V55" s="93"/>
      <c r="W55" s="93"/>
      <c r="X55" s="93"/>
      <c r="Y55" s="93"/>
      <c r="Z55" s="93"/>
    </row>
    <row r="56" spans="1:26" ht="18" customHeight="1">
      <c r="A56" s="108"/>
      <c r="B56" s="109"/>
      <c r="C56" s="105"/>
      <c r="D56" s="111"/>
      <c r="E56" s="107"/>
      <c r="F56" s="93"/>
      <c r="G56" s="93"/>
      <c r="H56" s="93"/>
      <c r="I56" s="93"/>
      <c r="J56" s="93"/>
      <c r="K56" s="93"/>
      <c r="L56" s="93"/>
      <c r="M56" s="93"/>
      <c r="N56" s="93"/>
      <c r="O56" s="93"/>
      <c r="P56" s="93"/>
      <c r="Q56" s="93"/>
      <c r="R56" s="93"/>
      <c r="S56" s="93"/>
      <c r="T56" s="93"/>
      <c r="U56" s="93"/>
      <c r="V56" s="93"/>
      <c r="W56" s="93"/>
      <c r="X56" s="93"/>
      <c r="Y56" s="93"/>
      <c r="Z56" s="93"/>
    </row>
    <row r="57" spans="1:26" ht="18" customHeight="1">
      <c r="A57" s="108"/>
      <c r="B57" s="109"/>
      <c r="C57" s="105"/>
      <c r="D57" s="111"/>
      <c r="E57" s="107"/>
      <c r="F57" s="93"/>
      <c r="G57" s="93"/>
      <c r="H57" s="93"/>
      <c r="I57" s="93"/>
      <c r="J57" s="93"/>
      <c r="K57" s="93"/>
      <c r="L57" s="93"/>
      <c r="M57" s="93"/>
      <c r="N57" s="93"/>
      <c r="O57" s="93"/>
      <c r="P57" s="93"/>
      <c r="Q57" s="93"/>
      <c r="R57" s="93"/>
      <c r="S57" s="93"/>
      <c r="T57" s="93"/>
      <c r="U57" s="93"/>
      <c r="V57" s="93"/>
      <c r="W57" s="93"/>
      <c r="X57" s="93"/>
      <c r="Y57" s="93"/>
      <c r="Z57" s="93"/>
    </row>
    <row r="58" spans="1:26" ht="18" customHeight="1">
      <c r="A58" s="108"/>
      <c r="B58" s="109"/>
      <c r="C58" s="105"/>
      <c r="D58" s="111"/>
      <c r="E58" s="107"/>
      <c r="F58" s="93"/>
      <c r="G58" s="93"/>
      <c r="H58" s="93"/>
      <c r="I58" s="93"/>
      <c r="J58" s="93"/>
      <c r="K58" s="93"/>
      <c r="L58" s="93"/>
      <c r="M58" s="93"/>
      <c r="N58" s="93"/>
      <c r="O58" s="93"/>
      <c r="P58" s="93"/>
      <c r="Q58" s="93"/>
      <c r="R58" s="93"/>
      <c r="S58" s="93"/>
      <c r="T58" s="93"/>
      <c r="U58" s="93"/>
      <c r="V58" s="93"/>
      <c r="W58" s="93"/>
      <c r="X58" s="93"/>
      <c r="Y58" s="93"/>
      <c r="Z58" s="93"/>
    </row>
    <row r="59" spans="1:26" ht="18" customHeight="1">
      <c r="A59" s="108"/>
      <c r="B59" s="109"/>
      <c r="C59" s="105"/>
      <c r="D59" s="111"/>
      <c r="E59" s="107"/>
      <c r="F59" s="93"/>
      <c r="G59" s="93"/>
      <c r="H59" s="93"/>
      <c r="I59" s="93"/>
      <c r="J59" s="93"/>
      <c r="K59" s="93"/>
      <c r="L59" s="93"/>
      <c r="M59" s="93"/>
      <c r="N59" s="93"/>
      <c r="O59" s="93"/>
      <c r="P59" s="93"/>
      <c r="Q59" s="93"/>
      <c r="R59" s="93"/>
      <c r="S59" s="93"/>
      <c r="T59" s="93"/>
      <c r="U59" s="93"/>
      <c r="V59" s="93"/>
      <c r="W59" s="93"/>
      <c r="X59" s="93"/>
      <c r="Y59" s="93"/>
      <c r="Z59" s="93"/>
    </row>
    <row r="60" spans="1:26" ht="18" customHeight="1">
      <c r="A60" s="113"/>
      <c r="B60" s="109"/>
      <c r="C60" s="105"/>
      <c r="D60" s="111"/>
      <c r="E60" s="107"/>
      <c r="F60" s="93"/>
      <c r="G60" s="93"/>
      <c r="H60" s="93"/>
      <c r="I60" s="93"/>
      <c r="J60" s="93"/>
      <c r="K60" s="93"/>
      <c r="L60" s="93"/>
      <c r="M60" s="93"/>
      <c r="N60" s="93"/>
      <c r="O60" s="93"/>
      <c r="P60" s="93"/>
      <c r="Q60" s="93"/>
      <c r="R60" s="93"/>
      <c r="S60" s="93"/>
      <c r="T60" s="93"/>
      <c r="U60" s="93"/>
      <c r="V60" s="93"/>
      <c r="W60" s="93"/>
      <c r="X60" s="93"/>
      <c r="Y60" s="93"/>
      <c r="Z60" s="93"/>
    </row>
    <row r="61" spans="1:26" ht="18" customHeight="1">
      <c r="A61" s="108"/>
      <c r="B61" s="109"/>
      <c r="C61" s="105"/>
      <c r="D61" s="111"/>
      <c r="E61" s="107"/>
      <c r="F61" s="93"/>
      <c r="G61" s="93"/>
      <c r="H61" s="93"/>
      <c r="I61" s="93"/>
      <c r="J61" s="93"/>
      <c r="K61" s="93"/>
      <c r="L61" s="93"/>
      <c r="M61" s="93"/>
      <c r="N61" s="93"/>
      <c r="O61" s="93"/>
      <c r="P61" s="93"/>
      <c r="Q61" s="93"/>
      <c r="R61" s="93"/>
      <c r="S61" s="93"/>
      <c r="T61" s="93"/>
      <c r="U61" s="93"/>
      <c r="V61" s="93"/>
      <c r="W61" s="93"/>
      <c r="X61" s="93"/>
      <c r="Y61" s="93"/>
      <c r="Z61" s="93"/>
    </row>
    <row r="62" spans="1:26" ht="18" customHeight="1">
      <c r="A62" s="113"/>
      <c r="B62" s="109"/>
      <c r="C62" s="105"/>
      <c r="D62" s="111"/>
      <c r="E62" s="107"/>
      <c r="F62" s="93"/>
      <c r="G62" s="93"/>
      <c r="H62" s="93"/>
      <c r="I62" s="93"/>
      <c r="J62" s="93"/>
      <c r="K62" s="93"/>
      <c r="L62" s="93"/>
      <c r="M62" s="93"/>
      <c r="N62" s="93"/>
      <c r="O62" s="93"/>
      <c r="P62" s="93"/>
      <c r="Q62" s="93"/>
      <c r="R62" s="93"/>
      <c r="S62" s="93"/>
      <c r="T62" s="93"/>
      <c r="U62" s="93"/>
      <c r="V62" s="93"/>
      <c r="W62" s="93"/>
      <c r="X62" s="93"/>
      <c r="Y62" s="93"/>
      <c r="Z62" s="93"/>
    </row>
    <row r="63" spans="1:26" ht="18" customHeight="1">
      <c r="A63" s="108"/>
      <c r="B63" s="109"/>
      <c r="C63" s="105"/>
      <c r="D63" s="111"/>
      <c r="E63" s="107"/>
      <c r="F63" s="93"/>
      <c r="G63" s="93"/>
      <c r="H63" s="93"/>
      <c r="I63" s="93"/>
      <c r="J63" s="93"/>
      <c r="K63" s="93"/>
      <c r="L63" s="93"/>
      <c r="M63" s="93"/>
      <c r="N63" s="93"/>
      <c r="O63" s="93"/>
      <c r="P63" s="93"/>
      <c r="Q63" s="93"/>
      <c r="R63" s="93"/>
      <c r="S63" s="93"/>
      <c r="T63" s="93"/>
      <c r="U63" s="93"/>
      <c r="V63" s="93"/>
      <c r="W63" s="93"/>
      <c r="X63" s="93"/>
      <c r="Y63" s="93"/>
      <c r="Z63" s="93"/>
    </row>
    <row r="64" spans="1:26" ht="18" customHeight="1">
      <c r="A64" s="113"/>
      <c r="B64" s="109"/>
      <c r="C64" s="105"/>
      <c r="D64" s="111"/>
      <c r="E64" s="107"/>
      <c r="F64" s="93"/>
      <c r="G64" s="93"/>
      <c r="H64" s="93"/>
      <c r="I64" s="93"/>
      <c r="J64" s="93"/>
      <c r="K64" s="93"/>
      <c r="L64" s="93"/>
      <c r="M64" s="93"/>
      <c r="N64" s="93"/>
      <c r="O64" s="93"/>
      <c r="P64" s="93"/>
      <c r="Q64" s="93"/>
      <c r="R64" s="93"/>
      <c r="S64" s="93"/>
      <c r="T64" s="93"/>
      <c r="U64" s="93"/>
      <c r="V64" s="93"/>
      <c r="W64" s="93"/>
      <c r="X64" s="93"/>
      <c r="Y64" s="93"/>
      <c r="Z64" s="93"/>
    </row>
    <row r="65" spans="1:26" ht="18" customHeight="1">
      <c r="A65" s="108"/>
      <c r="B65" s="109"/>
      <c r="C65" s="105"/>
      <c r="D65" s="111"/>
      <c r="E65" s="107"/>
      <c r="F65" s="93"/>
      <c r="G65" s="93"/>
      <c r="H65" s="93"/>
      <c r="I65" s="93"/>
      <c r="J65" s="93"/>
      <c r="K65" s="93"/>
      <c r="L65" s="93"/>
      <c r="M65" s="93"/>
      <c r="N65" s="93"/>
      <c r="O65" s="93"/>
      <c r="P65" s="93"/>
      <c r="Q65" s="93"/>
      <c r="R65" s="93"/>
      <c r="S65" s="93"/>
      <c r="T65" s="93"/>
      <c r="U65" s="93"/>
      <c r="V65" s="93"/>
      <c r="W65" s="93"/>
      <c r="X65" s="93"/>
      <c r="Y65" s="93"/>
      <c r="Z65" s="93"/>
    </row>
    <row r="66" spans="1:26" ht="18" customHeight="1">
      <c r="A66" s="113"/>
      <c r="B66" s="109"/>
      <c r="C66" s="105"/>
      <c r="D66" s="111"/>
      <c r="E66" s="107"/>
      <c r="F66" s="93"/>
      <c r="G66" s="93"/>
      <c r="H66" s="93"/>
      <c r="I66" s="93"/>
      <c r="J66" s="93"/>
      <c r="K66" s="93"/>
      <c r="L66" s="93"/>
      <c r="M66" s="93"/>
      <c r="N66" s="93"/>
      <c r="O66" s="93"/>
      <c r="P66" s="93"/>
      <c r="Q66" s="93"/>
      <c r="R66" s="93"/>
      <c r="S66" s="93"/>
      <c r="T66" s="93"/>
      <c r="U66" s="93"/>
      <c r="V66" s="93"/>
      <c r="W66" s="93"/>
      <c r="X66" s="93"/>
      <c r="Y66" s="93"/>
      <c r="Z66" s="93"/>
    </row>
    <row r="67" spans="1:26" ht="18" customHeight="1">
      <c r="A67" s="108"/>
      <c r="B67" s="109"/>
      <c r="C67" s="105"/>
      <c r="D67" s="111"/>
      <c r="E67" s="107"/>
      <c r="F67" s="93"/>
      <c r="G67" s="93"/>
      <c r="H67" s="93"/>
      <c r="I67" s="93"/>
      <c r="J67" s="93"/>
      <c r="K67" s="93"/>
      <c r="L67" s="93"/>
      <c r="M67" s="93"/>
      <c r="N67" s="93"/>
      <c r="O67" s="93"/>
      <c r="P67" s="93"/>
      <c r="Q67" s="93"/>
      <c r="R67" s="93"/>
      <c r="S67" s="93"/>
      <c r="T67" s="93"/>
      <c r="U67" s="93"/>
      <c r="V67" s="93"/>
      <c r="W67" s="93"/>
      <c r="X67" s="93"/>
      <c r="Y67" s="93"/>
      <c r="Z67" s="93"/>
    </row>
    <row r="68" spans="1:26" ht="18" customHeight="1">
      <c r="A68" s="113"/>
      <c r="B68" s="109"/>
      <c r="C68" s="105"/>
      <c r="D68" s="111"/>
      <c r="E68" s="107"/>
      <c r="F68" s="93"/>
      <c r="G68" s="93"/>
      <c r="H68" s="93"/>
      <c r="I68" s="93"/>
      <c r="J68" s="93"/>
      <c r="K68" s="93"/>
      <c r="L68" s="93"/>
      <c r="M68" s="93"/>
      <c r="N68" s="93"/>
      <c r="O68" s="93"/>
      <c r="P68" s="93"/>
      <c r="Q68" s="93"/>
      <c r="R68" s="93"/>
      <c r="S68" s="93"/>
      <c r="T68" s="93"/>
      <c r="U68" s="93"/>
      <c r="V68" s="93"/>
      <c r="W68" s="93"/>
      <c r="X68" s="93"/>
      <c r="Y68" s="93"/>
      <c r="Z68" s="93"/>
    </row>
    <row r="69" spans="1:26" ht="18" customHeight="1">
      <c r="A69" s="108"/>
      <c r="B69" s="109"/>
      <c r="C69" s="105"/>
      <c r="D69" s="111"/>
      <c r="E69" s="107"/>
      <c r="F69" s="93"/>
      <c r="G69" s="93"/>
      <c r="H69" s="93"/>
      <c r="I69" s="93"/>
      <c r="J69" s="93"/>
      <c r="K69" s="93"/>
      <c r="L69" s="93"/>
      <c r="M69" s="93"/>
      <c r="N69" s="93"/>
      <c r="O69" s="93"/>
      <c r="P69" s="93"/>
      <c r="Q69" s="93"/>
      <c r="R69" s="93"/>
      <c r="S69" s="93"/>
      <c r="T69" s="93"/>
      <c r="U69" s="93"/>
      <c r="V69" s="93"/>
      <c r="W69" s="93"/>
      <c r="X69" s="93"/>
      <c r="Y69" s="93"/>
      <c r="Z69" s="93"/>
    </row>
    <row r="70" spans="1:26" ht="18" customHeight="1">
      <c r="A70" s="113"/>
      <c r="B70" s="109"/>
      <c r="C70" s="105"/>
      <c r="D70" s="111"/>
      <c r="E70" s="107"/>
      <c r="F70" s="93"/>
      <c r="G70" s="93"/>
      <c r="H70" s="93"/>
      <c r="I70" s="93"/>
      <c r="J70" s="93"/>
      <c r="K70" s="93"/>
      <c r="L70" s="93"/>
      <c r="M70" s="93"/>
      <c r="N70" s="93"/>
      <c r="O70" s="93"/>
      <c r="P70" s="93"/>
      <c r="Q70" s="93"/>
      <c r="R70" s="93"/>
      <c r="S70" s="93"/>
      <c r="T70" s="93"/>
      <c r="U70" s="93"/>
      <c r="V70" s="93"/>
      <c r="W70" s="93"/>
      <c r="X70" s="93"/>
      <c r="Y70" s="93"/>
      <c r="Z70" s="93"/>
    </row>
    <row r="71" spans="1:26" ht="18" customHeight="1">
      <c r="A71" s="108"/>
      <c r="B71" s="109"/>
      <c r="C71" s="105"/>
      <c r="D71" s="111"/>
      <c r="E71" s="107"/>
      <c r="F71" s="93"/>
      <c r="G71" s="93"/>
      <c r="H71" s="93"/>
      <c r="I71" s="93"/>
      <c r="J71" s="93"/>
      <c r="K71" s="93"/>
      <c r="L71" s="93"/>
      <c r="M71" s="93"/>
      <c r="N71" s="93"/>
      <c r="O71" s="93"/>
      <c r="P71" s="93"/>
      <c r="Q71" s="93"/>
      <c r="R71" s="93"/>
      <c r="S71" s="93"/>
      <c r="T71" s="93"/>
      <c r="U71" s="93"/>
      <c r="V71" s="93"/>
      <c r="W71" s="93"/>
      <c r="X71" s="93"/>
      <c r="Y71" s="93"/>
      <c r="Z71" s="93"/>
    </row>
    <row r="72" spans="1:26" ht="18" customHeight="1">
      <c r="A72" s="113"/>
      <c r="B72" s="109"/>
      <c r="C72" s="105"/>
      <c r="D72" s="111">
        <f t="shared" ref="D72:E72" si="0">SUM(D3:D71)</f>
        <v>27400</v>
      </c>
      <c r="E72" s="111">
        <f t="shared" si="0"/>
        <v>27400</v>
      </c>
      <c r="F72" s="93"/>
      <c r="G72" s="93"/>
      <c r="H72" s="93"/>
      <c r="I72" s="93"/>
      <c r="J72" s="93"/>
      <c r="K72" s="93"/>
      <c r="L72" s="93"/>
      <c r="M72" s="93"/>
      <c r="N72" s="93"/>
      <c r="O72" s="93"/>
      <c r="P72" s="93"/>
      <c r="Q72" s="93"/>
      <c r="R72" s="93"/>
      <c r="S72" s="93"/>
      <c r="T72" s="93"/>
      <c r="U72" s="93"/>
      <c r="V72" s="93"/>
      <c r="W72" s="93"/>
      <c r="X72" s="93"/>
      <c r="Y72" s="93"/>
      <c r="Z72" s="93"/>
    </row>
    <row r="73" spans="1:26" ht="12.75" customHeight="1">
      <c r="A73" s="97"/>
      <c r="B73" s="93"/>
      <c r="C73" s="93"/>
      <c r="D73" s="93"/>
      <c r="E73" s="93"/>
      <c r="F73" s="93"/>
      <c r="G73" s="93"/>
      <c r="H73" s="93"/>
      <c r="I73" s="93"/>
      <c r="J73" s="93"/>
      <c r="K73" s="93"/>
      <c r="L73" s="93"/>
      <c r="M73" s="93"/>
      <c r="N73" s="93"/>
      <c r="O73" s="93"/>
      <c r="P73" s="93"/>
      <c r="Q73" s="93"/>
      <c r="R73" s="93"/>
      <c r="S73" s="93"/>
      <c r="T73" s="93"/>
      <c r="U73" s="93"/>
      <c r="V73" s="93"/>
      <c r="W73" s="93"/>
      <c r="X73" s="93"/>
      <c r="Y73" s="93"/>
      <c r="Z73" s="93"/>
    </row>
    <row r="74" spans="1:26" ht="12.75" customHeight="1">
      <c r="A74" s="97"/>
      <c r="B74" s="93"/>
      <c r="C74" s="93"/>
      <c r="D74" s="93"/>
      <c r="E74" s="93"/>
      <c r="F74" s="93"/>
      <c r="G74" s="93"/>
      <c r="H74" s="93"/>
      <c r="I74" s="93"/>
      <c r="J74" s="93"/>
      <c r="K74" s="93"/>
      <c r="L74" s="93"/>
      <c r="M74" s="93"/>
      <c r="N74" s="93"/>
      <c r="O74" s="93"/>
      <c r="P74" s="93"/>
      <c r="Q74" s="93"/>
      <c r="R74" s="93"/>
      <c r="S74" s="93"/>
      <c r="T74" s="93"/>
      <c r="U74" s="93"/>
      <c r="V74" s="93"/>
      <c r="W74" s="93"/>
      <c r="X74" s="93"/>
      <c r="Y74" s="93"/>
      <c r="Z74" s="93"/>
    </row>
    <row r="75" spans="1:26" ht="12.75" customHeight="1">
      <c r="A75" s="97"/>
      <c r="B75" s="93"/>
      <c r="C75" s="93"/>
      <c r="D75" s="93"/>
      <c r="E75" s="93"/>
      <c r="F75" s="93"/>
      <c r="G75" s="93"/>
      <c r="H75" s="93"/>
      <c r="I75" s="93"/>
      <c r="J75" s="93"/>
      <c r="K75" s="93"/>
      <c r="L75" s="93"/>
      <c r="M75" s="93"/>
      <c r="N75" s="93"/>
      <c r="O75" s="93"/>
      <c r="P75" s="93"/>
      <c r="Q75" s="93"/>
      <c r="R75" s="93"/>
      <c r="S75" s="93"/>
      <c r="T75" s="93"/>
      <c r="U75" s="93"/>
      <c r="V75" s="93"/>
      <c r="W75" s="93"/>
      <c r="X75" s="93"/>
      <c r="Y75" s="93"/>
      <c r="Z75" s="93"/>
    </row>
    <row r="76" spans="1:26" ht="12.75" customHeight="1">
      <c r="A76" s="97"/>
      <c r="B76" s="93"/>
      <c r="C76" s="93"/>
      <c r="D76" s="93"/>
      <c r="E76" s="93"/>
      <c r="F76" s="93"/>
      <c r="G76" s="93"/>
      <c r="H76" s="93"/>
      <c r="I76" s="93"/>
      <c r="J76" s="93"/>
      <c r="K76" s="93"/>
      <c r="L76" s="93"/>
      <c r="M76" s="93"/>
      <c r="N76" s="93"/>
      <c r="O76" s="93"/>
      <c r="P76" s="93"/>
      <c r="Q76" s="93"/>
      <c r="R76" s="93"/>
      <c r="S76" s="93"/>
      <c r="T76" s="93"/>
      <c r="U76" s="93"/>
      <c r="V76" s="93"/>
      <c r="W76" s="93"/>
      <c r="X76" s="93"/>
      <c r="Y76" s="93"/>
      <c r="Z76" s="93"/>
    </row>
    <row r="77" spans="1:26" ht="12.75" customHeight="1">
      <c r="A77" s="97"/>
      <c r="B77" s="93"/>
      <c r="C77" s="93"/>
      <c r="D77" s="93"/>
      <c r="E77" s="93"/>
      <c r="F77" s="93"/>
      <c r="G77" s="93"/>
      <c r="H77" s="93"/>
      <c r="I77" s="93"/>
      <c r="J77" s="93"/>
      <c r="K77" s="93"/>
      <c r="L77" s="93"/>
      <c r="M77" s="93"/>
      <c r="N77" s="93"/>
      <c r="O77" s="93"/>
      <c r="P77" s="93"/>
      <c r="Q77" s="93"/>
      <c r="R77" s="93"/>
      <c r="S77" s="93"/>
      <c r="T77" s="93"/>
      <c r="U77" s="93"/>
      <c r="V77" s="93"/>
      <c r="W77" s="93"/>
      <c r="X77" s="93"/>
      <c r="Y77" s="93"/>
      <c r="Z77" s="93"/>
    </row>
    <row r="78" spans="1:26" ht="12.75" customHeight="1">
      <c r="A78" s="97"/>
      <c r="B78" s="93"/>
      <c r="C78" s="93"/>
      <c r="D78" s="93"/>
      <c r="E78" s="93"/>
      <c r="F78" s="93"/>
      <c r="G78" s="93"/>
      <c r="H78" s="93"/>
      <c r="I78" s="93"/>
      <c r="J78" s="93"/>
      <c r="K78" s="93"/>
      <c r="L78" s="93"/>
      <c r="M78" s="93"/>
      <c r="N78" s="93"/>
      <c r="O78" s="93"/>
      <c r="P78" s="93"/>
      <c r="Q78" s="93"/>
      <c r="R78" s="93"/>
      <c r="S78" s="93"/>
      <c r="T78" s="93"/>
      <c r="U78" s="93"/>
      <c r="V78" s="93"/>
      <c r="W78" s="93"/>
      <c r="X78" s="93"/>
      <c r="Y78" s="93"/>
      <c r="Z78" s="93"/>
    </row>
    <row r="79" spans="1:26" ht="12.75" customHeight="1">
      <c r="A79" s="97"/>
      <c r="B79" s="93"/>
      <c r="C79" s="93"/>
      <c r="D79" s="93"/>
      <c r="E79" s="93"/>
      <c r="F79" s="93"/>
      <c r="G79" s="93"/>
      <c r="H79" s="93"/>
      <c r="I79" s="93"/>
      <c r="J79" s="93"/>
      <c r="K79" s="93"/>
      <c r="L79" s="93"/>
      <c r="M79" s="93"/>
      <c r="N79" s="93"/>
      <c r="O79" s="93"/>
      <c r="P79" s="93"/>
      <c r="Q79" s="93"/>
      <c r="R79" s="93"/>
      <c r="S79" s="93"/>
      <c r="T79" s="93"/>
      <c r="U79" s="93"/>
      <c r="V79" s="93"/>
      <c r="W79" s="93"/>
      <c r="X79" s="93"/>
      <c r="Y79" s="93"/>
      <c r="Z79" s="93"/>
    </row>
    <row r="80" spans="1:26" ht="12.75" customHeight="1">
      <c r="A80" s="97"/>
      <c r="B80" s="93"/>
      <c r="C80" s="93"/>
      <c r="D80" s="93"/>
      <c r="E80" s="93"/>
      <c r="F80" s="93"/>
      <c r="G80" s="93"/>
      <c r="H80" s="93"/>
      <c r="I80" s="93"/>
      <c r="J80" s="93"/>
      <c r="K80" s="93"/>
      <c r="L80" s="93"/>
      <c r="M80" s="93"/>
      <c r="N80" s="93"/>
      <c r="O80" s="93"/>
      <c r="P80" s="93"/>
      <c r="Q80" s="93"/>
      <c r="R80" s="93"/>
      <c r="S80" s="93"/>
      <c r="T80" s="93"/>
      <c r="U80" s="93"/>
      <c r="V80" s="93"/>
      <c r="W80" s="93"/>
      <c r="X80" s="93"/>
      <c r="Y80" s="93"/>
      <c r="Z80" s="93"/>
    </row>
    <row r="81" spans="1:26" ht="12.75" customHeight="1">
      <c r="A81" s="97"/>
      <c r="B81" s="93"/>
      <c r="C81" s="93"/>
      <c r="D81" s="93"/>
      <c r="E81" s="93"/>
      <c r="F81" s="93"/>
      <c r="G81" s="93"/>
      <c r="H81" s="93"/>
      <c r="I81" s="93"/>
      <c r="J81" s="93"/>
      <c r="K81" s="93"/>
      <c r="L81" s="93"/>
      <c r="M81" s="93"/>
      <c r="N81" s="93"/>
      <c r="O81" s="93"/>
      <c r="P81" s="93"/>
      <c r="Q81" s="93"/>
      <c r="R81" s="93"/>
      <c r="S81" s="93"/>
      <c r="T81" s="93"/>
      <c r="U81" s="93"/>
      <c r="V81" s="93"/>
      <c r="W81" s="93"/>
      <c r="X81" s="93"/>
      <c r="Y81" s="93"/>
      <c r="Z81" s="93"/>
    </row>
    <row r="82" spans="1:26" ht="12.75" customHeight="1">
      <c r="A82" s="97"/>
      <c r="B82" s="93"/>
      <c r="C82" s="93"/>
      <c r="D82" s="93"/>
      <c r="E82" s="93"/>
      <c r="F82" s="93"/>
      <c r="G82" s="93"/>
      <c r="H82" s="93"/>
      <c r="I82" s="93"/>
      <c r="J82" s="93"/>
      <c r="K82" s="93"/>
      <c r="L82" s="93"/>
      <c r="M82" s="93"/>
      <c r="N82" s="93"/>
      <c r="O82" s="93"/>
      <c r="P82" s="93"/>
      <c r="Q82" s="93"/>
      <c r="R82" s="93"/>
      <c r="S82" s="93"/>
      <c r="T82" s="93"/>
      <c r="U82" s="93"/>
      <c r="V82" s="93"/>
      <c r="W82" s="93"/>
      <c r="X82" s="93"/>
      <c r="Y82" s="93"/>
      <c r="Z82" s="93"/>
    </row>
    <row r="83" spans="1:26" ht="12.75" customHeight="1">
      <c r="A83" s="97"/>
      <c r="B83" s="93"/>
      <c r="C83" s="93"/>
      <c r="D83" s="93"/>
      <c r="E83" s="93"/>
      <c r="F83" s="93"/>
      <c r="G83" s="93"/>
      <c r="H83" s="93"/>
      <c r="I83" s="93"/>
      <c r="J83" s="93"/>
      <c r="K83" s="93"/>
      <c r="L83" s="93"/>
      <c r="M83" s="93"/>
      <c r="N83" s="93"/>
      <c r="O83" s="93"/>
      <c r="P83" s="93"/>
      <c r="Q83" s="93"/>
      <c r="R83" s="93"/>
      <c r="S83" s="93"/>
      <c r="T83" s="93"/>
      <c r="U83" s="93"/>
      <c r="V83" s="93"/>
      <c r="W83" s="93"/>
      <c r="X83" s="93"/>
      <c r="Y83" s="93"/>
      <c r="Z83" s="93"/>
    </row>
    <row r="84" spans="1:26" ht="12.75" customHeight="1">
      <c r="A84" s="97"/>
      <c r="B84" s="93"/>
      <c r="C84" s="93"/>
      <c r="D84" s="93"/>
      <c r="E84" s="93"/>
      <c r="F84" s="93"/>
      <c r="G84" s="93"/>
      <c r="H84" s="93"/>
      <c r="I84" s="93"/>
      <c r="J84" s="93"/>
      <c r="K84" s="93"/>
      <c r="L84" s="93"/>
      <c r="M84" s="93"/>
      <c r="N84" s="93"/>
      <c r="O84" s="93"/>
      <c r="P84" s="93"/>
      <c r="Q84" s="93"/>
      <c r="R84" s="93"/>
      <c r="S84" s="93"/>
      <c r="T84" s="93"/>
      <c r="U84" s="93"/>
      <c r="V84" s="93"/>
      <c r="W84" s="93"/>
      <c r="X84" s="93"/>
      <c r="Y84" s="93"/>
      <c r="Z84" s="93"/>
    </row>
    <row r="85" spans="1:26" ht="12.75" customHeight="1">
      <c r="A85" s="97"/>
      <c r="B85" s="93"/>
      <c r="C85" s="93"/>
      <c r="D85" s="93"/>
      <c r="E85" s="93"/>
      <c r="F85" s="93"/>
      <c r="G85" s="93"/>
      <c r="H85" s="93"/>
      <c r="I85" s="93"/>
      <c r="J85" s="93"/>
      <c r="K85" s="93"/>
      <c r="L85" s="93"/>
      <c r="M85" s="93"/>
      <c r="N85" s="93"/>
      <c r="O85" s="93"/>
      <c r="P85" s="93"/>
      <c r="Q85" s="93"/>
      <c r="R85" s="93"/>
      <c r="S85" s="93"/>
      <c r="T85" s="93"/>
      <c r="U85" s="93"/>
      <c r="V85" s="93"/>
      <c r="W85" s="93"/>
      <c r="X85" s="93"/>
      <c r="Y85" s="93"/>
      <c r="Z85" s="93"/>
    </row>
    <row r="86" spans="1:26" ht="12.75" customHeight="1">
      <c r="A86" s="97"/>
      <c r="B86" s="93"/>
      <c r="C86" s="93"/>
      <c r="D86" s="93"/>
      <c r="E86" s="93"/>
      <c r="F86" s="93"/>
      <c r="G86" s="93"/>
      <c r="H86" s="93"/>
      <c r="I86" s="93"/>
      <c r="J86" s="93"/>
      <c r="K86" s="93"/>
      <c r="L86" s="93"/>
      <c r="M86" s="93"/>
      <c r="N86" s="93"/>
      <c r="O86" s="93"/>
      <c r="P86" s="93"/>
      <c r="Q86" s="93"/>
      <c r="R86" s="93"/>
      <c r="S86" s="93"/>
      <c r="T86" s="93"/>
      <c r="U86" s="93"/>
      <c r="V86" s="93"/>
      <c r="W86" s="93"/>
      <c r="X86" s="93"/>
      <c r="Y86" s="93"/>
      <c r="Z86" s="93"/>
    </row>
    <row r="87" spans="1:26" ht="12.75" customHeight="1">
      <c r="A87" s="97"/>
      <c r="B87" s="93"/>
      <c r="C87" s="93"/>
      <c r="D87" s="93"/>
      <c r="E87" s="93"/>
      <c r="F87" s="93"/>
      <c r="G87" s="93"/>
      <c r="H87" s="93"/>
      <c r="I87" s="93"/>
      <c r="J87" s="93"/>
      <c r="K87" s="93"/>
      <c r="L87" s="93"/>
      <c r="M87" s="93"/>
      <c r="N87" s="93"/>
      <c r="O87" s="93"/>
      <c r="P87" s="93"/>
      <c r="Q87" s="93"/>
      <c r="R87" s="93"/>
      <c r="S87" s="93"/>
      <c r="T87" s="93"/>
      <c r="U87" s="93"/>
      <c r="V87" s="93"/>
      <c r="W87" s="93"/>
      <c r="X87" s="93"/>
      <c r="Y87" s="93"/>
      <c r="Z87" s="93"/>
    </row>
    <row r="88" spans="1:26" ht="12.75" customHeight="1">
      <c r="A88" s="97"/>
      <c r="B88" s="93"/>
      <c r="C88" s="93"/>
      <c r="D88" s="93"/>
      <c r="E88" s="93"/>
      <c r="F88" s="93"/>
      <c r="G88" s="93"/>
      <c r="H88" s="93"/>
      <c r="I88" s="93"/>
      <c r="J88" s="93"/>
      <c r="K88" s="93"/>
      <c r="L88" s="93"/>
      <c r="M88" s="93"/>
      <c r="N88" s="93"/>
      <c r="O88" s="93"/>
      <c r="P88" s="93"/>
      <c r="Q88" s="93"/>
      <c r="R88" s="93"/>
      <c r="S88" s="93"/>
      <c r="T88" s="93"/>
      <c r="U88" s="93"/>
      <c r="V88" s="93"/>
      <c r="W88" s="93"/>
      <c r="X88" s="93"/>
      <c r="Y88" s="93"/>
      <c r="Z88" s="93"/>
    </row>
    <row r="89" spans="1:26" ht="12.75" customHeight="1">
      <c r="A89" s="97"/>
      <c r="B89" s="93"/>
      <c r="C89" s="93"/>
      <c r="D89" s="93"/>
      <c r="E89" s="93"/>
      <c r="F89" s="93"/>
      <c r="G89" s="93"/>
      <c r="H89" s="93"/>
      <c r="I89" s="93"/>
      <c r="J89" s="93"/>
      <c r="K89" s="93"/>
      <c r="L89" s="93"/>
      <c r="M89" s="93"/>
      <c r="N89" s="93"/>
      <c r="O89" s="93"/>
      <c r="P89" s="93"/>
      <c r="Q89" s="93"/>
      <c r="R89" s="93"/>
      <c r="S89" s="93"/>
      <c r="T89" s="93"/>
      <c r="U89" s="93"/>
      <c r="V89" s="93"/>
      <c r="W89" s="93"/>
      <c r="X89" s="93"/>
      <c r="Y89" s="93"/>
      <c r="Z89" s="93"/>
    </row>
    <row r="90" spans="1:26" ht="12.75" customHeight="1">
      <c r="A90" s="97"/>
      <c r="B90" s="93"/>
      <c r="C90" s="93"/>
      <c r="D90" s="93"/>
      <c r="E90" s="93"/>
      <c r="F90" s="93"/>
      <c r="G90" s="93"/>
      <c r="H90" s="93"/>
      <c r="I90" s="93"/>
      <c r="J90" s="93"/>
      <c r="K90" s="93"/>
      <c r="L90" s="93"/>
      <c r="M90" s="93"/>
      <c r="N90" s="93"/>
      <c r="O90" s="93"/>
      <c r="P90" s="93"/>
      <c r="Q90" s="93"/>
      <c r="R90" s="93"/>
      <c r="S90" s="93"/>
      <c r="T90" s="93"/>
      <c r="U90" s="93"/>
      <c r="V90" s="93"/>
      <c r="W90" s="93"/>
      <c r="X90" s="93"/>
      <c r="Y90" s="93"/>
      <c r="Z90" s="93"/>
    </row>
    <row r="91" spans="1:26" ht="12.75" customHeight="1">
      <c r="A91" s="97"/>
      <c r="B91" s="93"/>
      <c r="C91" s="93"/>
      <c r="D91" s="93"/>
      <c r="E91" s="93"/>
      <c r="F91" s="93"/>
      <c r="G91" s="93"/>
      <c r="H91" s="93"/>
      <c r="I91" s="93"/>
      <c r="J91" s="93"/>
      <c r="K91" s="93"/>
      <c r="L91" s="93"/>
      <c r="M91" s="93"/>
      <c r="N91" s="93"/>
      <c r="O91" s="93"/>
      <c r="P91" s="93"/>
      <c r="Q91" s="93"/>
      <c r="R91" s="93"/>
      <c r="S91" s="93"/>
      <c r="T91" s="93"/>
      <c r="U91" s="93"/>
      <c r="V91" s="93"/>
      <c r="W91" s="93"/>
      <c r="X91" s="93"/>
      <c r="Y91" s="93"/>
      <c r="Z91" s="93"/>
    </row>
    <row r="92" spans="1:26" ht="12.75" customHeight="1">
      <c r="A92" s="97"/>
      <c r="B92" s="93"/>
      <c r="C92" s="93"/>
      <c r="D92" s="93"/>
      <c r="E92" s="93"/>
      <c r="F92" s="93"/>
      <c r="G92" s="93"/>
      <c r="H92" s="93"/>
      <c r="I92" s="93"/>
      <c r="J92" s="93"/>
      <c r="K92" s="93"/>
      <c r="L92" s="93"/>
      <c r="M92" s="93"/>
      <c r="N92" s="93"/>
      <c r="O92" s="93"/>
      <c r="P92" s="93"/>
      <c r="Q92" s="93"/>
      <c r="R92" s="93"/>
      <c r="S92" s="93"/>
      <c r="T92" s="93"/>
      <c r="U92" s="93"/>
      <c r="V92" s="93"/>
      <c r="W92" s="93"/>
      <c r="X92" s="93"/>
      <c r="Y92" s="93"/>
      <c r="Z92" s="93"/>
    </row>
    <row r="93" spans="1:26" ht="12.75" customHeight="1">
      <c r="A93" s="97"/>
      <c r="B93" s="93"/>
      <c r="C93" s="93"/>
      <c r="D93" s="93"/>
      <c r="E93" s="93"/>
      <c r="F93" s="93"/>
      <c r="G93" s="93"/>
      <c r="H93" s="93"/>
      <c r="I93" s="93"/>
      <c r="J93" s="93"/>
      <c r="K93" s="93"/>
      <c r="L93" s="93"/>
      <c r="M93" s="93"/>
      <c r="N93" s="93"/>
      <c r="O93" s="93"/>
      <c r="P93" s="93"/>
      <c r="Q93" s="93"/>
      <c r="R93" s="93"/>
      <c r="S93" s="93"/>
      <c r="T93" s="93"/>
      <c r="U93" s="93"/>
      <c r="V93" s="93"/>
      <c r="W93" s="93"/>
      <c r="X93" s="93"/>
      <c r="Y93" s="93"/>
      <c r="Z93" s="93"/>
    </row>
    <row r="94" spans="1:26" ht="12.75" customHeight="1">
      <c r="A94" s="97"/>
      <c r="B94" s="93"/>
      <c r="C94" s="93"/>
      <c r="D94" s="93"/>
      <c r="E94" s="93"/>
      <c r="F94" s="93"/>
      <c r="G94" s="93"/>
      <c r="H94" s="93"/>
      <c r="I94" s="93"/>
      <c r="J94" s="93"/>
      <c r="K94" s="93"/>
      <c r="L94" s="93"/>
      <c r="M94" s="93"/>
      <c r="N94" s="93"/>
      <c r="O94" s="93"/>
      <c r="P94" s="93"/>
      <c r="Q94" s="93"/>
      <c r="R94" s="93"/>
      <c r="S94" s="93"/>
      <c r="T94" s="93"/>
      <c r="U94" s="93"/>
      <c r="V94" s="93"/>
      <c r="W94" s="93"/>
      <c r="X94" s="93"/>
      <c r="Y94" s="93"/>
      <c r="Z94" s="93"/>
    </row>
    <row r="95" spans="1:26" ht="12.75" customHeight="1">
      <c r="A95" s="97"/>
      <c r="B95" s="93"/>
      <c r="C95" s="93"/>
      <c r="D95" s="93"/>
      <c r="E95" s="93"/>
      <c r="F95" s="93"/>
      <c r="G95" s="93"/>
      <c r="H95" s="93"/>
      <c r="I95" s="93"/>
      <c r="J95" s="93"/>
      <c r="K95" s="93"/>
      <c r="L95" s="93"/>
      <c r="M95" s="93"/>
      <c r="N95" s="93"/>
      <c r="O95" s="93"/>
      <c r="P95" s="93"/>
      <c r="Q95" s="93"/>
      <c r="R95" s="93"/>
      <c r="S95" s="93"/>
      <c r="T95" s="93"/>
      <c r="U95" s="93"/>
      <c r="V95" s="93"/>
      <c r="W95" s="93"/>
      <c r="X95" s="93"/>
      <c r="Y95" s="93"/>
      <c r="Z95" s="93"/>
    </row>
    <row r="96" spans="1:26" ht="12.75" customHeight="1">
      <c r="A96" s="97"/>
      <c r="B96" s="93"/>
      <c r="C96" s="93"/>
      <c r="D96" s="93"/>
      <c r="E96" s="93"/>
      <c r="F96" s="93"/>
      <c r="G96" s="93"/>
      <c r="H96" s="93"/>
      <c r="I96" s="93"/>
      <c r="J96" s="93"/>
      <c r="K96" s="93"/>
      <c r="L96" s="93"/>
      <c r="M96" s="93"/>
      <c r="N96" s="93"/>
      <c r="O96" s="93"/>
      <c r="P96" s="93"/>
      <c r="Q96" s="93"/>
      <c r="R96" s="93"/>
      <c r="S96" s="93"/>
      <c r="T96" s="93"/>
      <c r="U96" s="93"/>
      <c r="V96" s="93"/>
      <c r="W96" s="93"/>
      <c r="X96" s="93"/>
      <c r="Y96" s="93"/>
      <c r="Z96" s="93"/>
    </row>
    <row r="97" spans="1:26" ht="12.75" customHeight="1">
      <c r="A97" s="97"/>
      <c r="B97" s="93"/>
      <c r="C97" s="93"/>
      <c r="D97" s="93"/>
      <c r="E97" s="93"/>
      <c r="F97" s="93"/>
      <c r="G97" s="93"/>
      <c r="H97" s="93"/>
      <c r="I97" s="93"/>
      <c r="J97" s="93"/>
      <c r="K97" s="93"/>
      <c r="L97" s="93"/>
      <c r="M97" s="93"/>
      <c r="N97" s="93"/>
      <c r="O97" s="93"/>
      <c r="P97" s="93"/>
      <c r="Q97" s="93"/>
      <c r="R97" s="93"/>
      <c r="S97" s="93"/>
      <c r="T97" s="93"/>
      <c r="U97" s="93"/>
      <c r="V97" s="93"/>
      <c r="W97" s="93"/>
      <c r="X97" s="93"/>
      <c r="Y97" s="93"/>
      <c r="Z97" s="93"/>
    </row>
    <row r="98" spans="1:26" ht="12.75" customHeight="1">
      <c r="A98" s="97"/>
      <c r="B98" s="93"/>
      <c r="C98" s="93"/>
      <c r="D98" s="93"/>
      <c r="E98" s="93"/>
      <c r="F98" s="93"/>
      <c r="G98" s="93"/>
      <c r="H98" s="93"/>
      <c r="I98" s="93"/>
      <c r="J98" s="93"/>
      <c r="K98" s="93"/>
      <c r="L98" s="93"/>
      <c r="M98" s="93"/>
      <c r="N98" s="93"/>
      <c r="O98" s="93"/>
      <c r="P98" s="93"/>
      <c r="Q98" s="93"/>
      <c r="R98" s="93"/>
      <c r="S98" s="93"/>
      <c r="T98" s="93"/>
      <c r="U98" s="93"/>
      <c r="V98" s="93"/>
      <c r="W98" s="93"/>
      <c r="X98" s="93"/>
      <c r="Y98" s="93"/>
      <c r="Z98" s="93"/>
    </row>
    <row r="99" spans="1:26" ht="12.75" customHeight="1">
      <c r="A99" s="97"/>
      <c r="B99" s="93"/>
      <c r="C99" s="93"/>
      <c r="D99" s="93"/>
      <c r="E99" s="93"/>
      <c r="F99" s="93"/>
      <c r="G99" s="93"/>
      <c r="H99" s="93"/>
      <c r="I99" s="93"/>
      <c r="J99" s="93"/>
      <c r="K99" s="93"/>
      <c r="L99" s="93"/>
      <c r="M99" s="93"/>
      <c r="N99" s="93"/>
      <c r="O99" s="93"/>
      <c r="P99" s="93"/>
      <c r="Q99" s="93"/>
      <c r="R99" s="93"/>
      <c r="S99" s="93"/>
      <c r="T99" s="93"/>
      <c r="U99" s="93"/>
      <c r="V99" s="93"/>
      <c r="W99" s="93"/>
      <c r="X99" s="93"/>
      <c r="Y99" s="93"/>
      <c r="Z99" s="93"/>
    </row>
    <row r="100" spans="1:26" ht="12.75" customHeight="1">
      <c r="A100" s="97"/>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row>
    <row r="101" spans="1:26" ht="12.75" customHeight="1">
      <c r="A101" s="97"/>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row>
    <row r="102" spans="1:26" ht="12.75" customHeight="1">
      <c r="A102" s="97"/>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row>
    <row r="103" spans="1:26" ht="12.75" customHeight="1">
      <c r="A103" s="97"/>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row>
    <row r="104" spans="1:26" ht="12.75" customHeight="1">
      <c r="A104" s="97"/>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row>
    <row r="105" spans="1:26" ht="12.75" customHeight="1">
      <c r="A105" s="97"/>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row>
    <row r="106" spans="1:26" ht="12.75" customHeight="1">
      <c r="A106" s="97"/>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row>
    <row r="107" spans="1:26" ht="12.75" customHeight="1">
      <c r="A107" s="97"/>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row>
    <row r="108" spans="1:26" ht="12.75" customHeight="1">
      <c r="A108" s="97"/>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row>
    <row r="109" spans="1:26" ht="12.75" customHeight="1">
      <c r="A109" s="97"/>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row>
    <row r="110" spans="1:26" ht="12.75" customHeight="1">
      <c r="A110" s="97"/>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row>
    <row r="111" spans="1:26" ht="12.75" customHeight="1">
      <c r="A111" s="97"/>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row>
    <row r="112" spans="1:26" ht="12.75" customHeight="1">
      <c r="A112" s="97"/>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row>
    <row r="113" spans="1:26" ht="12.75" customHeight="1">
      <c r="A113" s="97"/>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row>
    <row r="114" spans="1:26" ht="12.75" customHeight="1">
      <c r="A114" s="97"/>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row>
    <row r="115" spans="1:26" ht="12.75" customHeight="1">
      <c r="A115" s="97"/>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row>
    <row r="116" spans="1:26" ht="12.75" customHeight="1">
      <c r="A116" s="97"/>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row>
    <row r="117" spans="1:26" ht="12.75" customHeight="1">
      <c r="A117" s="97"/>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row>
    <row r="118" spans="1:26" ht="12.75" customHeight="1">
      <c r="A118" s="97"/>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row>
    <row r="119" spans="1:26" ht="12.75" customHeight="1">
      <c r="A119" s="97"/>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row>
    <row r="120" spans="1:26" ht="12.75" customHeight="1">
      <c r="A120" s="97"/>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row>
    <row r="121" spans="1:26" ht="12.75" customHeight="1">
      <c r="A121" s="97"/>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row>
    <row r="122" spans="1:26" ht="12.75" customHeight="1">
      <c r="A122" s="97"/>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row>
    <row r="123" spans="1:26" ht="12.75" customHeight="1">
      <c r="A123" s="97"/>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row>
    <row r="124" spans="1:26" ht="12.75" customHeight="1">
      <c r="A124" s="97"/>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row>
    <row r="125" spans="1:26" ht="12.75" customHeight="1">
      <c r="A125" s="97"/>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row>
    <row r="126" spans="1:26" ht="12.75" customHeight="1">
      <c r="A126" s="97"/>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row>
    <row r="127" spans="1:26" ht="12.75" customHeight="1">
      <c r="A127" s="97"/>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row>
    <row r="128" spans="1:26" ht="12.75" customHeight="1">
      <c r="A128" s="97"/>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row>
    <row r="129" spans="1:26" ht="12.75" customHeight="1">
      <c r="A129" s="97"/>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row>
    <row r="130" spans="1:26" ht="12.75" customHeight="1">
      <c r="A130" s="97"/>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row>
    <row r="131" spans="1:26" ht="12.75" customHeight="1">
      <c r="A131" s="97"/>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row>
    <row r="132" spans="1:26" ht="12.75" customHeight="1">
      <c r="A132" s="97"/>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row>
    <row r="133" spans="1:26" ht="12.75" customHeight="1">
      <c r="A133" s="97"/>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row>
    <row r="134" spans="1:26" ht="12.75" customHeight="1">
      <c r="A134" s="97"/>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row>
    <row r="135" spans="1:26" ht="12.75" customHeight="1">
      <c r="A135" s="97"/>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row>
    <row r="136" spans="1:26" ht="12.75" customHeight="1">
      <c r="A136" s="97"/>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row>
    <row r="137" spans="1:26" ht="12.75" customHeight="1">
      <c r="A137" s="97"/>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row>
    <row r="138" spans="1:26" ht="12.75" customHeight="1">
      <c r="A138" s="97"/>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row>
    <row r="139" spans="1:26" ht="12.75" customHeight="1">
      <c r="A139" s="97"/>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row>
    <row r="140" spans="1:26" ht="12.75" customHeight="1">
      <c r="A140" s="97"/>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row>
    <row r="141" spans="1:26" ht="12.75" customHeight="1">
      <c r="A141" s="97"/>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row>
    <row r="142" spans="1:26" ht="12.75" customHeight="1">
      <c r="A142" s="97"/>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row>
    <row r="143" spans="1:26" ht="12.75" customHeight="1">
      <c r="A143" s="97"/>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row>
    <row r="144" spans="1:26" ht="12.75" customHeight="1">
      <c r="A144" s="97"/>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row>
    <row r="145" spans="1:26" ht="12.75" customHeight="1">
      <c r="A145" s="97"/>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row>
    <row r="146" spans="1:26" ht="12.75" customHeight="1">
      <c r="A146" s="97"/>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row>
    <row r="147" spans="1:26" ht="12.75" customHeight="1">
      <c r="A147" s="97"/>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row>
    <row r="148" spans="1:26" ht="12.75" customHeight="1">
      <c r="A148" s="97"/>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row>
    <row r="149" spans="1:26" ht="12.75" customHeight="1">
      <c r="A149" s="97"/>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row>
    <row r="150" spans="1:26" ht="12.75" customHeight="1">
      <c r="A150" s="97"/>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row>
    <row r="151" spans="1:26" ht="12.75" customHeight="1">
      <c r="A151" s="97"/>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row>
    <row r="152" spans="1:26" ht="12.75" customHeight="1">
      <c r="A152" s="97"/>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row>
    <row r="153" spans="1:26" ht="12.75" customHeight="1">
      <c r="A153" s="97"/>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row>
    <row r="154" spans="1:26" ht="12.75" customHeight="1">
      <c r="A154" s="97"/>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row>
    <row r="155" spans="1:26" ht="12.75" customHeight="1">
      <c r="A155" s="97"/>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row>
    <row r="156" spans="1:26" ht="12.75" customHeight="1">
      <c r="A156" s="97"/>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row>
    <row r="157" spans="1:26" ht="12.75" customHeight="1">
      <c r="A157" s="97"/>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row>
    <row r="158" spans="1:26" ht="12.75" customHeight="1">
      <c r="A158" s="97"/>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row>
    <row r="159" spans="1:26" ht="12.75" customHeight="1">
      <c r="A159" s="97"/>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row>
    <row r="160" spans="1:26" ht="12.75" customHeight="1">
      <c r="A160" s="97"/>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row>
    <row r="161" spans="1:26" ht="12.75" customHeight="1">
      <c r="A161" s="97"/>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row>
    <row r="162" spans="1:26" ht="12.75" customHeight="1">
      <c r="A162" s="97"/>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row>
    <row r="163" spans="1:26" ht="12.75" customHeight="1">
      <c r="A163" s="97"/>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row>
    <row r="164" spans="1:26" ht="12.75" customHeight="1">
      <c r="A164" s="97"/>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row>
    <row r="165" spans="1:26" ht="12.75" customHeight="1">
      <c r="A165" s="97"/>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row>
    <row r="166" spans="1:26" ht="12.75" customHeight="1">
      <c r="A166" s="97"/>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row>
    <row r="167" spans="1:26" ht="12.75" customHeight="1">
      <c r="A167" s="97"/>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row>
    <row r="168" spans="1:26" ht="12.75" customHeight="1">
      <c r="A168" s="97"/>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row>
    <row r="169" spans="1:26" ht="12.75" customHeight="1">
      <c r="A169" s="97"/>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row>
    <row r="170" spans="1:26" ht="12.75" customHeight="1">
      <c r="A170" s="97"/>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row>
    <row r="171" spans="1:26" ht="12.75" customHeight="1">
      <c r="A171" s="97"/>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row>
    <row r="172" spans="1:26" ht="12.75" customHeight="1">
      <c r="A172" s="97"/>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row>
    <row r="173" spans="1:26" ht="12.75" customHeight="1">
      <c r="A173" s="97"/>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row>
    <row r="174" spans="1:26" ht="12.75" customHeight="1">
      <c r="A174" s="97"/>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row>
    <row r="175" spans="1:26" ht="12.75" customHeight="1">
      <c r="A175" s="97"/>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row>
    <row r="176" spans="1:26" ht="12.75" customHeight="1">
      <c r="A176" s="97"/>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row>
    <row r="177" spans="1:26" ht="12.75" customHeight="1">
      <c r="A177" s="97"/>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row>
    <row r="178" spans="1:26" ht="12.75" customHeight="1">
      <c r="A178" s="97"/>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row>
    <row r="179" spans="1:26" ht="12.75" customHeight="1">
      <c r="A179" s="97"/>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row>
    <row r="180" spans="1:26" ht="12.75" customHeight="1">
      <c r="A180" s="97"/>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row>
    <row r="181" spans="1:26" ht="12.75" customHeight="1">
      <c r="A181" s="97"/>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row>
    <row r="182" spans="1:26" ht="12.75" customHeight="1">
      <c r="A182" s="97"/>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row>
    <row r="183" spans="1:26" ht="12.75" customHeight="1">
      <c r="A183" s="97"/>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row>
    <row r="184" spans="1:26" ht="12.75" customHeight="1">
      <c r="A184" s="97"/>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row>
    <row r="185" spans="1:26" ht="12.75" customHeight="1">
      <c r="A185" s="97"/>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row>
    <row r="186" spans="1:26" ht="12.75" customHeight="1">
      <c r="A186" s="97"/>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row>
    <row r="187" spans="1:26" ht="12.75" customHeight="1">
      <c r="A187" s="97"/>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row>
    <row r="188" spans="1:26" ht="12.75" customHeight="1">
      <c r="A188" s="97"/>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row>
    <row r="189" spans="1:26" ht="12.75" customHeight="1">
      <c r="A189" s="97"/>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row>
    <row r="190" spans="1:26" ht="12.75" customHeight="1">
      <c r="A190" s="97"/>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row>
    <row r="191" spans="1:26" ht="12.75" customHeight="1">
      <c r="A191" s="97"/>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row>
    <row r="192" spans="1:26" ht="12.75" customHeight="1">
      <c r="A192" s="97"/>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row>
    <row r="193" spans="1:26" ht="12.75" customHeight="1">
      <c r="A193" s="97"/>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row>
    <row r="194" spans="1:26" ht="12.75" customHeight="1">
      <c r="A194" s="97"/>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row>
    <row r="195" spans="1:26" ht="12.75" customHeight="1">
      <c r="A195" s="97"/>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row>
    <row r="196" spans="1:26" ht="12.75" customHeight="1">
      <c r="A196" s="97"/>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row>
    <row r="197" spans="1:26" ht="12.75" customHeight="1">
      <c r="A197" s="97"/>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row>
    <row r="198" spans="1:26" ht="12.75" customHeight="1">
      <c r="A198" s="97"/>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row>
    <row r="199" spans="1:26" ht="12.75" customHeight="1">
      <c r="A199" s="97"/>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row>
    <row r="200" spans="1:26" ht="12.75" customHeight="1">
      <c r="A200" s="97"/>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row>
    <row r="201" spans="1:26" ht="12.75" customHeight="1">
      <c r="A201" s="97"/>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row>
    <row r="202" spans="1:26" ht="12.75" customHeight="1">
      <c r="A202" s="97"/>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row>
    <row r="203" spans="1:26" ht="12.75" customHeight="1">
      <c r="A203" s="97"/>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row>
    <row r="204" spans="1:26" ht="12.75" customHeight="1">
      <c r="A204" s="97"/>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row>
    <row r="205" spans="1:26" ht="12.75" customHeight="1">
      <c r="A205" s="97"/>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row>
    <row r="206" spans="1:26" ht="12.75" customHeight="1">
      <c r="A206" s="97"/>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row>
    <row r="207" spans="1:26" ht="12.75" customHeight="1">
      <c r="A207" s="97"/>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row>
    <row r="208" spans="1:26" ht="12.75" customHeight="1">
      <c r="A208" s="97"/>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row>
    <row r="209" spans="1:26" ht="12.75" customHeight="1">
      <c r="A209" s="97"/>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row>
    <row r="210" spans="1:26" ht="12.75" customHeight="1">
      <c r="A210" s="97"/>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row>
    <row r="211" spans="1:26" ht="12.75" customHeight="1">
      <c r="A211" s="97"/>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row>
    <row r="212" spans="1:26" ht="12.75" customHeight="1">
      <c r="A212" s="97"/>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row>
    <row r="213" spans="1:26" ht="12.75" customHeight="1">
      <c r="A213" s="97"/>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row>
    <row r="214" spans="1:26" ht="12.75" customHeight="1">
      <c r="A214" s="97"/>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row>
    <row r="215" spans="1:26" ht="12.75" customHeight="1">
      <c r="A215" s="97"/>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row>
    <row r="216" spans="1:26" ht="12.75" customHeight="1">
      <c r="A216" s="97"/>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row>
    <row r="217" spans="1:26" ht="12.75" customHeight="1">
      <c r="A217" s="97"/>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row>
    <row r="218" spans="1:26" ht="12.75" customHeight="1">
      <c r="A218" s="97"/>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row>
    <row r="219" spans="1:26" ht="12.75" customHeight="1">
      <c r="A219" s="97"/>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row>
    <row r="220" spans="1:26" ht="12.75" customHeight="1">
      <c r="A220" s="97"/>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row>
    <row r="221" spans="1:26" ht="12.75" customHeight="1">
      <c r="A221" s="97"/>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row>
    <row r="222" spans="1:26" ht="12.75" customHeight="1">
      <c r="A222" s="97"/>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row>
    <row r="223" spans="1:26" ht="12.75" customHeight="1">
      <c r="A223" s="97"/>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row>
    <row r="224" spans="1:26" ht="12.75" customHeight="1">
      <c r="A224" s="97"/>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row>
    <row r="225" spans="1:26" ht="12.75" customHeight="1">
      <c r="A225" s="97"/>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row>
    <row r="226" spans="1:26" ht="12.75" customHeight="1">
      <c r="A226" s="97"/>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row>
    <row r="227" spans="1:26" ht="12.75" customHeight="1">
      <c r="A227" s="97"/>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row>
    <row r="228" spans="1:26" ht="12.75" customHeight="1">
      <c r="A228" s="97"/>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row>
    <row r="229" spans="1:26" ht="12.75" customHeight="1">
      <c r="A229" s="97"/>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row>
    <row r="230" spans="1:26" ht="12.75" customHeight="1">
      <c r="A230" s="97"/>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row>
    <row r="231" spans="1:26" ht="12.75" customHeight="1">
      <c r="A231" s="97"/>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row>
    <row r="232" spans="1:26" ht="12.75" customHeight="1">
      <c r="A232" s="97"/>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row>
    <row r="233" spans="1:26" ht="12.75" customHeight="1">
      <c r="A233" s="97"/>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row>
    <row r="234" spans="1:26" ht="12.75" customHeight="1">
      <c r="A234" s="97"/>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row>
    <row r="235" spans="1:26" ht="12.75" customHeight="1">
      <c r="A235" s="97"/>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row>
    <row r="236" spans="1:26" ht="12.75" customHeight="1">
      <c r="A236" s="97"/>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row>
    <row r="237" spans="1:26" ht="12.75" customHeight="1">
      <c r="A237" s="97"/>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row>
    <row r="238" spans="1:26" ht="12.75" customHeight="1">
      <c r="A238" s="97"/>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row>
    <row r="239" spans="1:26" ht="12.75" customHeight="1">
      <c r="A239" s="97"/>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row>
    <row r="240" spans="1:26" ht="12.75" customHeight="1">
      <c r="A240" s="97"/>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row>
    <row r="241" spans="1:26" ht="12.75" customHeight="1">
      <c r="A241" s="97"/>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row>
    <row r="242" spans="1:26" ht="12.75" customHeight="1">
      <c r="A242" s="97"/>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row>
    <row r="243" spans="1:26" ht="12.75" customHeight="1">
      <c r="A243" s="97"/>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row>
    <row r="244" spans="1:26" ht="12.75" customHeight="1">
      <c r="A244" s="97"/>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row>
    <row r="245" spans="1:26" ht="12.75" customHeight="1">
      <c r="A245" s="97"/>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row>
    <row r="246" spans="1:26" ht="12.75" customHeight="1">
      <c r="A246" s="97"/>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row>
    <row r="247" spans="1:26" ht="12.75" customHeight="1">
      <c r="A247" s="97"/>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row>
    <row r="248" spans="1:26" ht="12.75" customHeight="1">
      <c r="A248" s="97"/>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row>
    <row r="249" spans="1:26" ht="12.75" customHeight="1">
      <c r="A249" s="97"/>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row>
    <row r="250" spans="1:26" ht="12.75" customHeight="1">
      <c r="A250" s="97"/>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row>
    <row r="251" spans="1:26" ht="12.75" customHeight="1">
      <c r="A251" s="97"/>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row>
    <row r="252" spans="1:26" ht="12.75" customHeight="1">
      <c r="A252" s="97"/>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row>
    <row r="253" spans="1:26" ht="12.75" customHeight="1">
      <c r="A253" s="97"/>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row>
    <row r="254" spans="1:26" ht="12.75" customHeight="1">
      <c r="A254" s="97"/>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row>
    <row r="255" spans="1:26" ht="12.75" customHeight="1">
      <c r="A255" s="97"/>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row>
    <row r="256" spans="1:26" ht="12.75" customHeight="1">
      <c r="A256" s="97"/>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row>
    <row r="257" spans="1:26" ht="12.75" customHeight="1">
      <c r="A257" s="97"/>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row>
    <row r="258" spans="1:26" ht="12.75" customHeight="1">
      <c r="A258" s="97"/>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row>
    <row r="259" spans="1:26" ht="12.75" customHeight="1">
      <c r="A259" s="97"/>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row>
    <row r="260" spans="1:26" ht="12.75" customHeight="1">
      <c r="A260" s="97"/>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row>
    <row r="261" spans="1:26" ht="12.75" customHeight="1">
      <c r="A261" s="97"/>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row>
    <row r="262" spans="1:26" ht="12.75" customHeight="1">
      <c r="A262" s="97"/>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row>
    <row r="263" spans="1:26" ht="12.75" customHeight="1">
      <c r="A263" s="97"/>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row>
    <row r="264" spans="1:26" ht="12.75" customHeight="1">
      <c r="A264" s="97"/>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row>
    <row r="265" spans="1:26" ht="12.75" customHeight="1">
      <c r="A265" s="97"/>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row>
    <row r="266" spans="1:26" ht="12.75" customHeight="1">
      <c r="A266" s="97"/>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row>
    <row r="267" spans="1:26" ht="12.75" customHeight="1">
      <c r="A267" s="97"/>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row>
    <row r="268" spans="1:26" ht="12.75" customHeight="1">
      <c r="A268" s="97"/>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row>
    <row r="269" spans="1:26" ht="12.75" customHeight="1">
      <c r="A269" s="97"/>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row>
    <row r="270" spans="1:26" ht="12.75" customHeight="1">
      <c r="A270" s="97"/>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row>
    <row r="271" spans="1:26" ht="12.75" customHeight="1">
      <c r="A271" s="97"/>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row>
    <row r="272" spans="1:26" ht="12.75" customHeight="1">
      <c r="A272" s="97"/>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row>
    <row r="273" spans="1:26" ht="12.75" customHeight="1">
      <c r="A273" s="97"/>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row>
    <row r="274" spans="1:26" ht="12.75" customHeight="1">
      <c r="A274" s="97"/>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row>
    <row r="275" spans="1:26" ht="12.75" customHeight="1">
      <c r="A275" s="97"/>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row>
    <row r="276" spans="1:26" ht="12.75" customHeight="1">
      <c r="A276" s="97"/>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row>
    <row r="277" spans="1:26" ht="12.75" customHeight="1">
      <c r="A277" s="97"/>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row>
    <row r="278" spans="1:26" ht="12.75" customHeight="1">
      <c r="A278" s="97"/>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row>
    <row r="279" spans="1:26" ht="12.75" customHeight="1">
      <c r="A279" s="97"/>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row>
    <row r="280" spans="1:26" ht="12.75" customHeight="1">
      <c r="A280" s="97"/>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row>
    <row r="281" spans="1:26" ht="12.75" customHeight="1">
      <c r="A281" s="97"/>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row>
    <row r="282" spans="1:26" ht="12.75" customHeight="1">
      <c r="A282" s="97"/>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row>
    <row r="283" spans="1:26" ht="12.75" customHeight="1">
      <c r="A283" s="97"/>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row>
    <row r="284" spans="1:26" ht="12.75" customHeight="1">
      <c r="A284" s="97"/>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row>
    <row r="285" spans="1:26" ht="12.75" customHeight="1">
      <c r="A285" s="97"/>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row>
    <row r="286" spans="1:26" ht="12.75" customHeight="1">
      <c r="A286" s="97"/>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row>
    <row r="287" spans="1:26" ht="12.75" customHeight="1">
      <c r="A287" s="97"/>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row>
    <row r="288" spans="1:26" ht="12.75" customHeight="1">
      <c r="A288" s="97"/>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row>
    <row r="289" spans="1:26" ht="12.75" customHeight="1">
      <c r="A289" s="97"/>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row>
    <row r="290" spans="1:26" ht="12.75" customHeight="1">
      <c r="A290" s="97"/>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row>
    <row r="291" spans="1:26" ht="12.75" customHeight="1">
      <c r="A291" s="97"/>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row>
    <row r="292" spans="1:26" ht="12.75" customHeight="1">
      <c r="A292" s="97"/>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row>
    <row r="293" spans="1:26" ht="12.75" customHeight="1">
      <c r="A293" s="97"/>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row>
    <row r="294" spans="1:26" ht="12.75" customHeight="1">
      <c r="A294" s="97"/>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row>
    <row r="295" spans="1:26" ht="12.75" customHeight="1">
      <c r="A295" s="97"/>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row>
    <row r="296" spans="1:26" ht="12.75" customHeight="1">
      <c r="A296" s="97"/>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row>
    <row r="297" spans="1:26" ht="12.75" customHeight="1">
      <c r="A297" s="97"/>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row>
    <row r="298" spans="1:26" ht="12.75" customHeight="1">
      <c r="A298" s="97"/>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row>
    <row r="299" spans="1:26" ht="12.75" customHeight="1">
      <c r="A299" s="97"/>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row>
    <row r="300" spans="1:26" ht="12.75" customHeight="1">
      <c r="A300" s="97"/>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row>
    <row r="301" spans="1:26" ht="12.75" customHeight="1">
      <c r="A301" s="97"/>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row>
    <row r="302" spans="1:26" ht="12.75" customHeight="1">
      <c r="A302" s="97"/>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row>
    <row r="303" spans="1:26" ht="12.75" customHeight="1">
      <c r="A303" s="97"/>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row>
    <row r="304" spans="1:26" ht="12.75" customHeight="1">
      <c r="A304" s="97"/>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row>
    <row r="305" spans="1:26" ht="12.75" customHeight="1">
      <c r="A305" s="97"/>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row>
    <row r="306" spans="1:26" ht="12.75" customHeight="1">
      <c r="A306" s="97"/>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row>
    <row r="307" spans="1:26" ht="12.75" customHeight="1">
      <c r="A307" s="97"/>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row>
    <row r="308" spans="1:26" ht="12.75" customHeight="1">
      <c r="A308" s="97"/>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row>
    <row r="309" spans="1:26" ht="12.75" customHeight="1">
      <c r="A309" s="97"/>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row>
    <row r="310" spans="1:26" ht="12.75" customHeight="1">
      <c r="A310" s="97"/>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row>
    <row r="311" spans="1:26" ht="12.75" customHeight="1">
      <c r="A311" s="97"/>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row>
    <row r="312" spans="1:26" ht="12.75" customHeight="1">
      <c r="A312" s="97"/>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row>
    <row r="313" spans="1:26" ht="12.75" customHeight="1">
      <c r="A313" s="97"/>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row>
    <row r="314" spans="1:26" ht="12.75" customHeight="1">
      <c r="A314" s="97"/>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row>
    <row r="315" spans="1:26" ht="12.75" customHeight="1">
      <c r="A315" s="97"/>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row>
    <row r="316" spans="1:26" ht="12.75" customHeight="1">
      <c r="A316" s="97"/>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row>
    <row r="317" spans="1:26" ht="12.75" customHeight="1">
      <c r="A317" s="97"/>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row>
    <row r="318" spans="1:26" ht="12.75" customHeight="1">
      <c r="A318" s="97"/>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row>
    <row r="319" spans="1:26" ht="12.75" customHeight="1">
      <c r="A319" s="97"/>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row>
    <row r="320" spans="1:26" ht="12.75" customHeight="1">
      <c r="A320" s="97"/>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row>
    <row r="321" spans="1:26" ht="12.75" customHeight="1">
      <c r="A321" s="97"/>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row>
    <row r="322" spans="1:26" ht="12.75" customHeight="1">
      <c r="A322" s="97"/>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row>
    <row r="323" spans="1:26" ht="12.75" customHeight="1">
      <c r="A323" s="97"/>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row>
    <row r="324" spans="1:26" ht="12.75" customHeight="1">
      <c r="A324" s="97"/>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row>
    <row r="325" spans="1:26" ht="12.75" customHeight="1">
      <c r="A325" s="97"/>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row>
    <row r="326" spans="1:26" ht="12.75" customHeight="1">
      <c r="A326" s="97"/>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row>
    <row r="327" spans="1:26" ht="12.75" customHeight="1">
      <c r="A327" s="97"/>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row>
    <row r="328" spans="1:26" ht="12.75" customHeight="1">
      <c r="A328" s="97"/>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row>
    <row r="329" spans="1:26" ht="12.75" customHeight="1">
      <c r="A329" s="97"/>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row>
    <row r="330" spans="1:26" ht="12.75" customHeight="1">
      <c r="A330" s="97"/>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row>
    <row r="331" spans="1:26" ht="12.75" customHeight="1">
      <c r="A331" s="97"/>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row>
    <row r="332" spans="1:26" ht="12.75" customHeight="1">
      <c r="A332" s="97"/>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row>
    <row r="333" spans="1:26" ht="12.75" customHeight="1">
      <c r="A333" s="97"/>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row>
    <row r="334" spans="1:26" ht="12.75" customHeight="1">
      <c r="A334" s="97"/>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row>
    <row r="335" spans="1:26" ht="12.75" customHeight="1">
      <c r="A335" s="97"/>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row>
    <row r="336" spans="1:26" ht="12.75" customHeight="1">
      <c r="A336" s="97"/>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row>
    <row r="337" spans="1:26" ht="12.75" customHeight="1">
      <c r="A337" s="97"/>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row>
    <row r="338" spans="1:26" ht="12.75" customHeight="1">
      <c r="A338" s="97"/>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row>
    <row r="339" spans="1:26" ht="12.75" customHeight="1">
      <c r="A339" s="97"/>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row>
    <row r="340" spans="1:26" ht="12.75" customHeight="1">
      <c r="A340" s="97"/>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row>
    <row r="341" spans="1:26" ht="12.75" customHeight="1">
      <c r="A341" s="97"/>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row>
    <row r="342" spans="1:26" ht="12.75" customHeight="1">
      <c r="A342" s="97"/>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row>
    <row r="343" spans="1:26" ht="12.75" customHeight="1">
      <c r="A343" s="97"/>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row>
    <row r="344" spans="1:26" ht="12.75" customHeight="1">
      <c r="A344" s="97"/>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row>
    <row r="345" spans="1:26" ht="12.75" customHeight="1">
      <c r="A345" s="97"/>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row>
    <row r="346" spans="1:26" ht="12.75" customHeight="1">
      <c r="A346" s="97"/>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row>
    <row r="347" spans="1:26" ht="12.75" customHeight="1">
      <c r="A347" s="97"/>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row>
    <row r="348" spans="1:26" ht="12.75" customHeight="1">
      <c r="A348" s="97"/>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row>
    <row r="349" spans="1:26" ht="12.75" customHeight="1">
      <c r="A349" s="97"/>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row>
    <row r="350" spans="1:26" ht="12.75" customHeight="1">
      <c r="A350" s="97"/>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row>
    <row r="351" spans="1:26" ht="12.75" customHeight="1">
      <c r="A351" s="97"/>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row>
    <row r="352" spans="1:26" ht="12.75" customHeight="1">
      <c r="A352" s="97"/>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row>
    <row r="353" spans="1:26" ht="12.75" customHeight="1">
      <c r="A353" s="97"/>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row>
    <row r="354" spans="1:26" ht="12.75" customHeight="1">
      <c r="A354" s="97"/>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row>
    <row r="355" spans="1:26" ht="12.75" customHeight="1">
      <c r="A355" s="97"/>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row>
    <row r="356" spans="1:26" ht="12.75" customHeight="1">
      <c r="A356" s="97"/>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row>
    <row r="357" spans="1:26" ht="12.75" customHeight="1">
      <c r="A357" s="97"/>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row>
    <row r="358" spans="1:26" ht="12.75" customHeight="1">
      <c r="A358" s="97"/>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row>
    <row r="359" spans="1:26" ht="12.75" customHeight="1">
      <c r="A359" s="97"/>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row>
    <row r="360" spans="1:26" ht="12.75" customHeight="1">
      <c r="A360" s="97"/>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row>
    <row r="361" spans="1:26" ht="12.75" customHeight="1">
      <c r="A361" s="97"/>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row>
    <row r="362" spans="1:26" ht="12.75" customHeight="1">
      <c r="A362" s="97"/>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row>
    <row r="363" spans="1:26" ht="12.75" customHeight="1">
      <c r="A363" s="97"/>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row>
    <row r="364" spans="1:26" ht="12.75" customHeight="1">
      <c r="A364" s="97"/>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row>
    <row r="365" spans="1:26" ht="12.75" customHeight="1">
      <c r="A365" s="97"/>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row>
    <row r="366" spans="1:26" ht="12.75" customHeight="1">
      <c r="A366" s="97"/>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row>
    <row r="367" spans="1:26" ht="12.75" customHeight="1">
      <c r="A367" s="97"/>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row>
    <row r="368" spans="1:26" ht="12.75" customHeight="1">
      <c r="A368" s="97"/>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row>
    <row r="369" spans="1:26" ht="12.75" customHeight="1">
      <c r="A369" s="97"/>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row>
    <row r="370" spans="1:26" ht="12.75" customHeight="1">
      <c r="A370" s="97"/>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row>
    <row r="371" spans="1:26" ht="12.75" customHeight="1">
      <c r="A371" s="97"/>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row>
    <row r="372" spans="1:26" ht="12.75" customHeight="1">
      <c r="A372" s="97"/>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row>
    <row r="373" spans="1:26" ht="12.75" customHeight="1">
      <c r="A373" s="97"/>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row>
    <row r="374" spans="1:26" ht="12.75" customHeight="1">
      <c r="A374" s="97"/>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row>
    <row r="375" spans="1:26" ht="12.75" customHeight="1">
      <c r="A375" s="97"/>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row>
    <row r="376" spans="1:26" ht="12.75" customHeight="1">
      <c r="A376" s="97"/>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row>
    <row r="377" spans="1:26" ht="12.75" customHeight="1">
      <c r="A377" s="97"/>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row>
    <row r="378" spans="1:26" ht="12.75" customHeight="1">
      <c r="A378" s="97"/>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row>
    <row r="379" spans="1:26" ht="12.75" customHeight="1">
      <c r="A379" s="97"/>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row>
    <row r="380" spans="1:26" ht="12.75" customHeight="1">
      <c r="A380" s="97"/>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row>
    <row r="381" spans="1:26" ht="12.75" customHeight="1">
      <c r="A381" s="97"/>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row>
    <row r="382" spans="1:26" ht="12.75" customHeight="1">
      <c r="A382" s="97"/>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row>
    <row r="383" spans="1:26" ht="12.75" customHeight="1">
      <c r="A383" s="97"/>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row>
    <row r="384" spans="1:26" ht="12.75" customHeight="1">
      <c r="A384" s="97"/>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row>
    <row r="385" spans="1:26" ht="12.75" customHeight="1">
      <c r="A385" s="97"/>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row>
    <row r="386" spans="1:26" ht="12.75" customHeight="1">
      <c r="A386" s="97"/>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row>
    <row r="387" spans="1:26" ht="12.75" customHeight="1">
      <c r="A387" s="97"/>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row>
    <row r="388" spans="1:26" ht="12.75" customHeight="1">
      <c r="A388" s="97"/>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row>
    <row r="389" spans="1:26" ht="12.75" customHeight="1">
      <c r="A389" s="97"/>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row>
    <row r="390" spans="1:26" ht="12.75" customHeight="1">
      <c r="A390" s="97"/>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row>
    <row r="391" spans="1:26" ht="12.75" customHeight="1">
      <c r="A391" s="97"/>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row>
    <row r="392" spans="1:26" ht="12.75" customHeight="1">
      <c r="A392" s="97"/>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row>
    <row r="393" spans="1:26" ht="12.75" customHeight="1">
      <c r="A393" s="97"/>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row>
    <row r="394" spans="1:26" ht="12.75" customHeight="1">
      <c r="A394" s="97"/>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row>
    <row r="395" spans="1:26" ht="12.75" customHeight="1">
      <c r="A395" s="97"/>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row>
    <row r="396" spans="1:26" ht="12.75" customHeight="1">
      <c r="A396" s="97"/>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row>
    <row r="397" spans="1:26" ht="12.75" customHeight="1">
      <c r="A397" s="97"/>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row>
    <row r="398" spans="1:26" ht="12.75" customHeight="1">
      <c r="A398" s="97"/>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row>
    <row r="399" spans="1:26" ht="12.75" customHeight="1">
      <c r="A399" s="97"/>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row>
    <row r="400" spans="1:26" ht="12.75" customHeight="1">
      <c r="A400" s="97"/>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row>
    <row r="401" spans="1:26" ht="12.75" customHeight="1">
      <c r="A401" s="97"/>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row>
    <row r="402" spans="1:26" ht="12.75" customHeight="1">
      <c r="A402" s="97"/>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row>
    <row r="403" spans="1:26" ht="12.75" customHeight="1">
      <c r="A403" s="97"/>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row>
    <row r="404" spans="1:26" ht="12.75" customHeight="1">
      <c r="A404" s="97"/>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row>
    <row r="405" spans="1:26" ht="12.75" customHeight="1">
      <c r="A405" s="97"/>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row>
    <row r="406" spans="1:26" ht="12.75" customHeight="1">
      <c r="A406" s="97"/>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row>
    <row r="407" spans="1:26" ht="12.75" customHeight="1">
      <c r="A407" s="97"/>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row>
    <row r="408" spans="1:26" ht="12.75" customHeight="1">
      <c r="A408" s="97"/>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row>
    <row r="409" spans="1:26" ht="12.75" customHeight="1">
      <c r="A409" s="97"/>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row>
    <row r="410" spans="1:26" ht="12.75" customHeight="1">
      <c r="A410" s="97"/>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row>
    <row r="411" spans="1:26" ht="12.75" customHeight="1">
      <c r="A411" s="97"/>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row>
    <row r="412" spans="1:26" ht="12.75" customHeight="1">
      <c r="A412" s="97"/>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row>
    <row r="413" spans="1:26" ht="12.75" customHeight="1">
      <c r="A413" s="97"/>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row>
    <row r="414" spans="1:26" ht="12.75" customHeight="1">
      <c r="A414" s="97"/>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row>
    <row r="415" spans="1:26" ht="12.75" customHeight="1">
      <c r="A415" s="97"/>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row>
    <row r="416" spans="1:26" ht="12.75" customHeight="1">
      <c r="A416" s="97"/>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row>
    <row r="417" spans="1:26" ht="12.75" customHeight="1">
      <c r="A417" s="97"/>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row>
    <row r="418" spans="1:26" ht="12.75" customHeight="1">
      <c r="A418" s="97"/>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row>
    <row r="419" spans="1:26" ht="12.75" customHeight="1">
      <c r="A419" s="97"/>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row>
    <row r="420" spans="1:26" ht="12.75" customHeight="1">
      <c r="A420" s="97"/>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row>
    <row r="421" spans="1:26" ht="12.75" customHeight="1">
      <c r="A421" s="97"/>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row>
    <row r="422" spans="1:26" ht="12.75" customHeight="1">
      <c r="A422" s="97"/>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row>
    <row r="423" spans="1:26" ht="12.75" customHeight="1">
      <c r="A423" s="97"/>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row>
    <row r="424" spans="1:26" ht="12.75" customHeight="1">
      <c r="A424" s="97"/>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row>
    <row r="425" spans="1:26" ht="12.75" customHeight="1">
      <c r="A425" s="97"/>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row>
    <row r="426" spans="1:26" ht="12.75" customHeight="1">
      <c r="A426" s="97"/>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row>
    <row r="427" spans="1:26" ht="12.75" customHeight="1">
      <c r="A427" s="97"/>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row>
    <row r="428" spans="1:26" ht="12.75" customHeight="1">
      <c r="A428" s="97"/>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row>
    <row r="429" spans="1:26" ht="12.75" customHeight="1">
      <c r="A429" s="97"/>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row>
    <row r="430" spans="1:26" ht="12.75" customHeight="1">
      <c r="A430" s="97"/>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row>
    <row r="431" spans="1:26" ht="12.75" customHeight="1">
      <c r="A431" s="97"/>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row>
    <row r="432" spans="1:26" ht="12.75" customHeight="1">
      <c r="A432" s="97"/>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row>
    <row r="433" spans="1:26" ht="12.75" customHeight="1">
      <c r="A433" s="97"/>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row>
    <row r="434" spans="1:26" ht="12.75" customHeight="1">
      <c r="A434" s="97"/>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row>
    <row r="435" spans="1:26" ht="12.75" customHeight="1">
      <c r="A435" s="97"/>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row>
    <row r="436" spans="1:26" ht="12.75" customHeight="1">
      <c r="A436" s="97"/>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row>
    <row r="437" spans="1:26" ht="12.75" customHeight="1">
      <c r="A437" s="97"/>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row>
    <row r="438" spans="1:26" ht="12.75" customHeight="1">
      <c r="A438" s="97"/>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row>
    <row r="439" spans="1:26" ht="12.75" customHeight="1">
      <c r="A439" s="97"/>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row>
    <row r="440" spans="1:26" ht="12.75" customHeight="1">
      <c r="A440" s="97"/>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row>
    <row r="441" spans="1:26" ht="12.75" customHeight="1">
      <c r="A441" s="97"/>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row>
    <row r="442" spans="1:26" ht="12.75" customHeight="1">
      <c r="A442" s="97"/>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row>
    <row r="443" spans="1:26" ht="12.75" customHeight="1">
      <c r="A443" s="97"/>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row>
    <row r="444" spans="1:26" ht="12.75" customHeight="1">
      <c r="A444" s="97"/>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row>
    <row r="445" spans="1:26" ht="12.75" customHeight="1">
      <c r="A445" s="97"/>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row>
    <row r="446" spans="1:26" ht="12.75" customHeight="1">
      <c r="A446" s="97"/>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row>
    <row r="447" spans="1:26" ht="12.75" customHeight="1">
      <c r="A447" s="97"/>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row>
    <row r="448" spans="1:26" ht="12.75" customHeight="1">
      <c r="A448" s="97"/>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row>
    <row r="449" spans="1:26" ht="12.75" customHeight="1">
      <c r="A449" s="97"/>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row>
    <row r="450" spans="1:26" ht="12.75" customHeight="1">
      <c r="A450" s="97"/>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row>
    <row r="451" spans="1:26" ht="12.75" customHeight="1">
      <c r="A451" s="97"/>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row>
    <row r="452" spans="1:26" ht="12.75" customHeight="1">
      <c r="A452" s="97"/>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row>
    <row r="453" spans="1:26" ht="12.75" customHeight="1">
      <c r="A453" s="97"/>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row>
    <row r="454" spans="1:26" ht="12.75" customHeight="1">
      <c r="A454" s="97"/>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row>
    <row r="455" spans="1:26" ht="12.75" customHeight="1">
      <c r="A455" s="97"/>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row>
    <row r="456" spans="1:26" ht="12.75" customHeight="1">
      <c r="A456" s="97"/>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row>
    <row r="457" spans="1:26" ht="12.75" customHeight="1">
      <c r="A457" s="97"/>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row>
    <row r="458" spans="1:26" ht="12.75" customHeight="1">
      <c r="A458" s="97"/>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row>
    <row r="459" spans="1:26" ht="12.75" customHeight="1">
      <c r="A459" s="97"/>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row>
    <row r="460" spans="1:26" ht="12.75" customHeight="1">
      <c r="A460" s="97"/>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row>
    <row r="461" spans="1:26" ht="12.75" customHeight="1">
      <c r="A461" s="97"/>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row>
    <row r="462" spans="1:26" ht="12.75" customHeight="1">
      <c r="A462" s="97"/>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row>
    <row r="463" spans="1:26" ht="12.75" customHeight="1">
      <c r="A463" s="97"/>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row>
    <row r="464" spans="1:26" ht="12.75" customHeight="1">
      <c r="A464" s="97"/>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row>
    <row r="465" spans="1:26" ht="12.75" customHeight="1">
      <c r="A465" s="97"/>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row>
    <row r="466" spans="1:26" ht="12.75" customHeight="1">
      <c r="A466" s="97"/>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row>
    <row r="467" spans="1:26" ht="12.75" customHeight="1">
      <c r="A467" s="97"/>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row>
    <row r="468" spans="1:26" ht="12.75" customHeight="1">
      <c r="A468" s="97"/>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row>
    <row r="469" spans="1:26" ht="12.75" customHeight="1">
      <c r="A469" s="97"/>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row>
    <row r="470" spans="1:26" ht="12.75" customHeight="1">
      <c r="A470" s="97"/>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row>
    <row r="471" spans="1:26" ht="12.75" customHeight="1">
      <c r="A471" s="97"/>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row>
    <row r="472" spans="1:26" ht="12.75" customHeight="1">
      <c r="A472" s="97"/>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row>
    <row r="473" spans="1:26" ht="12.75" customHeight="1">
      <c r="A473" s="97"/>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row>
    <row r="474" spans="1:26" ht="12.75" customHeight="1">
      <c r="A474" s="97"/>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row>
    <row r="475" spans="1:26" ht="12.75" customHeight="1">
      <c r="A475" s="97"/>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row>
    <row r="476" spans="1:26" ht="12.75" customHeight="1">
      <c r="A476" s="97"/>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row>
    <row r="477" spans="1:26" ht="12.75" customHeight="1">
      <c r="A477" s="97"/>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row>
    <row r="478" spans="1:26" ht="12.75" customHeight="1">
      <c r="A478" s="97"/>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row>
    <row r="479" spans="1:26" ht="12.75" customHeight="1">
      <c r="A479" s="97"/>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row>
    <row r="480" spans="1:26" ht="12.75" customHeight="1">
      <c r="A480" s="97"/>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row>
    <row r="481" spans="1:26" ht="12.75" customHeight="1">
      <c r="A481" s="97"/>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row>
    <row r="482" spans="1:26" ht="12.75" customHeight="1">
      <c r="A482" s="97"/>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row>
    <row r="483" spans="1:26" ht="12.75" customHeight="1">
      <c r="A483" s="97"/>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row>
    <row r="484" spans="1:26" ht="12.75" customHeight="1">
      <c r="A484" s="97"/>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row>
    <row r="485" spans="1:26" ht="12.75" customHeight="1">
      <c r="A485" s="97"/>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row>
    <row r="486" spans="1:26" ht="12.75" customHeight="1">
      <c r="A486" s="97"/>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row>
    <row r="487" spans="1:26" ht="12.75" customHeight="1">
      <c r="A487" s="97"/>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row>
    <row r="488" spans="1:26" ht="12.75" customHeight="1">
      <c r="A488" s="97"/>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row>
    <row r="489" spans="1:26" ht="12.75" customHeight="1">
      <c r="A489" s="97"/>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row>
    <row r="490" spans="1:26" ht="12.75" customHeight="1">
      <c r="A490" s="97"/>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row>
    <row r="491" spans="1:26" ht="12.75" customHeight="1">
      <c r="A491" s="97"/>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row>
    <row r="492" spans="1:26" ht="12.75" customHeight="1">
      <c r="A492" s="97"/>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row>
    <row r="493" spans="1:26" ht="12.75" customHeight="1">
      <c r="A493" s="97"/>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row>
    <row r="494" spans="1:26" ht="12.75" customHeight="1">
      <c r="A494" s="97"/>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row>
    <row r="495" spans="1:26" ht="12.75" customHeight="1">
      <c r="A495" s="97"/>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row>
    <row r="496" spans="1:26" ht="12.75" customHeight="1">
      <c r="A496" s="97"/>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row>
    <row r="497" spans="1:26" ht="12.75" customHeight="1">
      <c r="A497" s="97"/>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row>
    <row r="498" spans="1:26" ht="12.75" customHeight="1">
      <c r="A498" s="97"/>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row>
    <row r="499" spans="1:26" ht="12.75" customHeight="1">
      <c r="A499" s="97"/>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row>
    <row r="500" spans="1:26" ht="12.75" customHeight="1">
      <c r="A500" s="97"/>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row>
    <row r="501" spans="1:26" ht="12.75" customHeight="1">
      <c r="A501" s="97"/>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row>
    <row r="502" spans="1:26" ht="12.75" customHeight="1">
      <c r="A502" s="97"/>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row>
    <row r="503" spans="1:26" ht="12.75" customHeight="1">
      <c r="A503" s="97"/>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row>
    <row r="504" spans="1:26" ht="12.75" customHeight="1">
      <c r="A504" s="97"/>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row>
    <row r="505" spans="1:26" ht="12.75" customHeight="1">
      <c r="A505" s="97"/>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row>
    <row r="506" spans="1:26" ht="12.75" customHeight="1">
      <c r="A506" s="97"/>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row>
    <row r="507" spans="1:26" ht="12.75" customHeight="1">
      <c r="A507" s="97"/>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row>
    <row r="508" spans="1:26" ht="12.75" customHeight="1">
      <c r="A508" s="97"/>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row>
    <row r="509" spans="1:26" ht="12.75" customHeight="1">
      <c r="A509" s="97"/>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row>
    <row r="510" spans="1:26" ht="12.75" customHeight="1">
      <c r="A510" s="97"/>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row>
    <row r="511" spans="1:26" ht="12.75" customHeight="1">
      <c r="A511" s="97"/>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row>
    <row r="512" spans="1:26" ht="12.75" customHeight="1">
      <c r="A512" s="97"/>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row>
    <row r="513" spans="1:26" ht="12.75" customHeight="1">
      <c r="A513" s="97"/>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row>
    <row r="514" spans="1:26" ht="12.75" customHeight="1">
      <c r="A514" s="97"/>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row>
    <row r="515" spans="1:26" ht="12.75" customHeight="1">
      <c r="A515" s="97"/>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row>
    <row r="516" spans="1:26" ht="12.75" customHeight="1">
      <c r="A516" s="97"/>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row>
    <row r="517" spans="1:26" ht="12.75" customHeight="1">
      <c r="A517" s="97"/>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row>
    <row r="518" spans="1:26" ht="12.75" customHeight="1">
      <c r="A518" s="97"/>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row>
    <row r="519" spans="1:26" ht="12.75" customHeight="1">
      <c r="A519" s="97"/>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row>
    <row r="520" spans="1:26" ht="12.75" customHeight="1">
      <c r="A520" s="97"/>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row>
    <row r="521" spans="1:26" ht="12.75" customHeight="1">
      <c r="A521" s="97"/>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row>
    <row r="522" spans="1:26" ht="12.75" customHeight="1">
      <c r="A522" s="97"/>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row>
    <row r="523" spans="1:26" ht="12.75" customHeight="1">
      <c r="A523" s="97"/>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row>
    <row r="524" spans="1:26" ht="12.75" customHeight="1">
      <c r="A524" s="97"/>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row>
    <row r="525" spans="1:26" ht="12.75" customHeight="1">
      <c r="A525" s="97"/>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row>
    <row r="526" spans="1:26" ht="12.75" customHeight="1">
      <c r="A526" s="97"/>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row>
    <row r="527" spans="1:26" ht="12.75" customHeight="1">
      <c r="A527" s="97"/>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row>
    <row r="528" spans="1:26" ht="12.75" customHeight="1">
      <c r="A528" s="97"/>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row>
    <row r="529" spans="1:26" ht="12.75" customHeight="1">
      <c r="A529" s="97"/>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row>
    <row r="530" spans="1:26" ht="12.75" customHeight="1">
      <c r="A530" s="97"/>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row>
    <row r="531" spans="1:26" ht="12.75" customHeight="1">
      <c r="A531" s="97"/>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row>
    <row r="532" spans="1:26" ht="12.75" customHeight="1">
      <c r="A532" s="97"/>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row>
    <row r="533" spans="1:26" ht="12.75" customHeight="1">
      <c r="A533" s="97"/>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row>
    <row r="534" spans="1:26" ht="12.75" customHeight="1">
      <c r="A534" s="97"/>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row>
    <row r="535" spans="1:26" ht="12.75" customHeight="1">
      <c r="A535" s="97"/>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row>
    <row r="536" spans="1:26" ht="12.75" customHeight="1">
      <c r="A536" s="97"/>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row>
    <row r="537" spans="1:26" ht="12.75" customHeight="1">
      <c r="A537" s="97"/>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row>
    <row r="538" spans="1:26" ht="12.75" customHeight="1">
      <c r="A538" s="97"/>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row>
    <row r="539" spans="1:26" ht="12.75" customHeight="1">
      <c r="A539" s="97"/>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row>
    <row r="540" spans="1:26" ht="12.75" customHeight="1">
      <c r="A540" s="97"/>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row>
    <row r="541" spans="1:26" ht="12.75" customHeight="1">
      <c r="A541" s="97"/>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row>
    <row r="542" spans="1:26" ht="12.75" customHeight="1">
      <c r="A542" s="97"/>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row>
    <row r="543" spans="1:26" ht="12.75" customHeight="1">
      <c r="A543" s="97"/>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row>
    <row r="544" spans="1:26" ht="12.75" customHeight="1">
      <c r="A544" s="97"/>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row>
    <row r="545" spans="1:26" ht="12.75" customHeight="1">
      <c r="A545" s="97"/>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row>
    <row r="546" spans="1:26" ht="12.75" customHeight="1">
      <c r="A546" s="97"/>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row>
    <row r="547" spans="1:26" ht="12.75" customHeight="1">
      <c r="A547" s="97"/>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row>
    <row r="548" spans="1:26" ht="12.75" customHeight="1">
      <c r="A548" s="97"/>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row>
    <row r="549" spans="1:26" ht="12.75" customHeight="1">
      <c r="A549" s="97"/>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row>
    <row r="550" spans="1:26" ht="12.75" customHeight="1">
      <c r="A550" s="97"/>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row>
    <row r="551" spans="1:26" ht="12.75" customHeight="1">
      <c r="A551" s="97"/>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row>
    <row r="552" spans="1:26" ht="12.75" customHeight="1">
      <c r="A552" s="97"/>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row>
    <row r="553" spans="1:26" ht="12.75" customHeight="1">
      <c r="A553" s="97"/>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row>
    <row r="554" spans="1:26" ht="12.75" customHeight="1">
      <c r="A554" s="97"/>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row>
    <row r="555" spans="1:26" ht="12.75" customHeight="1">
      <c r="A555" s="97"/>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row>
    <row r="556" spans="1:26" ht="12.75" customHeight="1">
      <c r="A556" s="97"/>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row>
    <row r="557" spans="1:26" ht="12.75" customHeight="1">
      <c r="A557" s="97"/>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row>
    <row r="558" spans="1:26" ht="12.75" customHeight="1">
      <c r="A558" s="97"/>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row>
    <row r="559" spans="1:26" ht="12.75" customHeight="1">
      <c r="A559" s="97"/>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row>
    <row r="560" spans="1:26" ht="12.75" customHeight="1">
      <c r="A560" s="97"/>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row>
    <row r="561" spans="1:26" ht="12.75" customHeight="1">
      <c r="A561" s="97"/>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row>
    <row r="562" spans="1:26" ht="12.75" customHeight="1">
      <c r="A562" s="97"/>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row>
    <row r="563" spans="1:26" ht="12.75" customHeight="1">
      <c r="A563" s="97"/>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row>
    <row r="564" spans="1:26" ht="12.75" customHeight="1">
      <c r="A564" s="97"/>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row>
    <row r="565" spans="1:26" ht="12.75" customHeight="1">
      <c r="A565" s="97"/>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row>
    <row r="566" spans="1:26" ht="12.75" customHeight="1">
      <c r="A566" s="97"/>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row>
    <row r="567" spans="1:26" ht="12.75" customHeight="1">
      <c r="A567" s="97"/>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row>
    <row r="568" spans="1:26" ht="12.75" customHeight="1">
      <c r="A568" s="97"/>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row>
    <row r="569" spans="1:26" ht="12.75" customHeight="1">
      <c r="A569" s="97"/>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row>
    <row r="570" spans="1:26" ht="12.75" customHeight="1">
      <c r="A570" s="97"/>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row>
    <row r="571" spans="1:26" ht="12.75" customHeight="1">
      <c r="A571" s="97"/>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row>
    <row r="572" spans="1:26" ht="12.75" customHeight="1">
      <c r="A572" s="97"/>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row>
    <row r="573" spans="1:26" ht="12.75" customHeight="1">
      <c r="A573" s="97"/>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row>
    <row r="574" spans="1:26" ht="12.75" customHeight="1">
      <c r="A574" s="97"/>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row>
    <row r="575" spans="1:26" ht="12.75" customHeight="1">
      <c r="A575" s="97"/>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row>
    <row r="576" spans="1:26" ht="12.75" customHeight="1">
      <c r="A576" s="97"/>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row>
    <row r="577" spans="1:26" ht="12.75" customHeight="1">
      <c r="A577" s="97"/>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row>
    <row r="578" spans="1:26" ht="12.75" customHeight="1">
      <c r="A578" s="97"/>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row>
    <row r="579" spans="1:26" ht="12.75" customHeight="1">
      <c r="A579" s="97"/>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row>
    <row r="580" spans="1:26" ht="12.75" customHeight="1">
      <c r="A580" s="97"/>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row>
    <row r="581" spans="1:26" ht="12.75" customHeight="1">
      <c r="A581" s="97"/>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row>
    <row r="582" spans="1:26" ht="12.75" customHeight="1">
      <c r="A582" s="97"/>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row>
    <row r="583" spans="1:26" ht="12.75" customHeight="1">
      <c r="A583" s="97"/>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row>
    <row r="584" spans="1:26" ht="12.75" customHeight="1">
      <c r="A584" s="97"/>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row>
    <row r="585" spans="1:26" ht="12.75" customHeight="1">
      <c r="A585" s="97"/>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row>
    <row r="586" spans="1:26" ht="12.75" customHeight="1">
      <c r="A586" s="97"/>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row>
    <row r="587" spans="1:26" ht="12.75" customHeight="1">
      <c r="A587" s="97"/>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row>
    <row r="588" spans="1:26" ht="12.75" customHeight="1">
      <c r="A588" s="97"/>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row>
    <row r="589" spans="1:26" ht="12.75" customHeight="1">
      <c r="A589" s="97"/>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row>
    <row r="590" spans="1:26" ht="12.75" customHeight="1">
      <c r="A590" s="97"/>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row>
    <row r="591" spans="1:26" ht="12.75" customHeight="1">
      <c r="A591" s="97"/>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row>
    <row r="592" spans="1:26" ht="12.75" customHeight="1">
      <c r="A592" s="97"/>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row>
    <row r="593" spans="1:26" ht="12.75" customHeight="1">
      <c r="A593" s="97"/>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row>
    <row r="594" spans="1:26" ht="12.75" customHeight="1">
      <c r="A594" s="97"/>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row>
    <row r="595" spans="1:26" ht="12.75" customHeight="1">
      <c r="A595" s="97"/>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row>
    <row r="596" spans="1:26" ht="12.75" customHeight="1">
      <c r="A596" s="97"/>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row>
    <row r="597" spans="1:26" ht="12.75" customHeight="1">
      <c r="A597" s="97"/>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row>
    <row r="598" spans="1:26" ht="12.75" customHeight="1">
      <c r="A598" s="97"/>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row>
    <row r="599" spans="1:26" ht="12.75" customHeight="1">
      <c r="A599" s="97"/>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row>
    <row r="600" spans="1:26" ht="12.75" customHeight="1">
      <c r="A600" s="97"/>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row>
    <row r="601" spans="1:26" ht="12.75" customHeight="1">
      <c r="A601" s="97"/>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row>
    <row r="602" spans="1:26" ht="12.75" customHeight="1">
      <c r="A602" s="97"/>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row>
    <row r="603" spans="1:26" ht="12.75" customHeight="1">
      <c r="A603" s="97"/>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row>
    <row r="604" spans="1:26" ht="12.75" customHeight="1">
      <c r="A604" s="97"/>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row>
    <row r="605" spans="1:26" ht="12.75" customHeight="1">
      <c r="A605" s="97"/>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row>
    <row r="606" spans="1:26" ht="12.75" customHeight="1">
      <c r="A606" s="97"/>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row>
    <row r="607" spans="1:26" ht="12.75" customHeight="1">
      <c r="A607" s="97"/>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row>
    <row r="608" spans="1:26" ht="12.75" customHeight="1">
      <c r="A608" s="97"/>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row>
    <row r="609" spans="1:26" ht="12.75" customHeight="1">
      <c r="A609" s="97"/>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row>
    <row r="610" spans="1:26" ht="12.75" customHeight="1">
      <c r="A610" s="97"/>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row>
    <row r="611" spans="1:26" ht="12.75" customHeight="1">
      <c r="A611" s="97"/>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row>
    <row r="612" spans="1:26" ht="12.75" customHeight="1">
      <c r="A612" s="97"/>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row>
    <row r="613" spans="1:26" ht="12.75" customHeight="1">
      <c r="A613" s="97"/>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row>
    <row r="614" spans="1:26" ht="12.75" customHeight="1">
      <c r="A614" s="97"/>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row>
    <row r="615" spans="1:26" ht="12.75" customHeight="1">
      <c r="A615" s="97"/>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row>
    <row r="616" spans="1:26" ht="12.75" customHeight="1">
      <c r="A616" s="97"/>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row>
    <row r="617" spans="1:26" ht="12.75" customHeight="1">
      <c r="A617" s="97"/>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row>
    <row r="618" spans="1:26" ht="12.75" customHeight="1">
      <c r="A618" s="97"/>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row>
    <row r="619" spans="1:26" ht="12.75" customHeight="1">
      <c r="A619" s="97"/>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row>
    <row r="620" spans="1:26" ht="12.75" customHeight="1">
      <c r="A620" s="97"/>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row>
    <row r="621" spans="1:26" ht="12.75" customHeight="1">
      <c r="A621" s="97"/>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row>
    <row r="622" spans="1:26" ht="12.75" customHeight="1">
      <c r="A622" s="97"/>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row>
    <row r="623" spans="1:26" ht="12.75" customHeight="1">
      <c r="A623" s="97"/>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row>
    <row r="624" spans="1:26" ht="12.75" customHeight="1">
      <c r="A624" s="97"/>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row>
    <row r="625" spans="1:26" ht="12.75" customHeight="1">
      <c r="A625" s="97"/>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row>
    <row r="626" spans="1:26" ht="12.75" customHeight="1">
      <c r="A626" s="97"/>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row>
    <row r="627" spans="1:26" ht="12.75" customHeight="1">
      <c r="A627" s="97"/>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row>
    <row r="628" spans="1:26" ht="12.75" customHeight="1">
      <c r="A628" s="97"/>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row>
    <row r="629" spans="1:26" ht="12.75" customHeight="1">
      <c r="A629" s="97"/>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row>
    <row r="630" spans="1:26" ht="12.75" customHeight="1">
      <c r="A630" s="97"/>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row>
    <row r="631" spans="1:26" ht="12.75" customHeight="1">
      <c r="A631" s="97"/>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row>
    <row r="632" spans="1:26" ht="12.75" customHeight="1">
      <c r="A632" s="97"/>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row>
    <row r="633" spans="1:26" ht="12.75" customHeight="1">
      <c r="A633" s="97"/>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row>
    <row r="634" spans="1:26" ht="12.75" customHeight="1">
      <c r="A634" s="97"/>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row>
    <row r="635" spans="1:26" ht="12.75" customHeight="1">
      <c r="A635" s="97"/>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row>
    <row r="636" spans="1:26" ht="12.75" customHeight="1">
      <c r="A636" s="97"/>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row>
    <row r="637" spans="1:26" ht="12.75" customHeight="1">
      <c r="A637" s="97"/>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row>
    <row r="638" spans="1:26" ht="12.75" customHeight="1">
      <c r="A638" s="97"/>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row>
    <row r="639" spans="1:26" ht="12.75" customHeight="1">
      <c r="A639" s="97"/>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row>
    <row r="640" spans="1:26" ht="12.75" customHeight="1">
      <c r="A640" s="97"/>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row>
    <row r="641" spans="1:26" ht="12.75" customHeight="1">
      <c r="A641" s="97"/>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row>
    <row r="642" spans="1:26" ht="12.75" customHeight="1">
      <c r="A642" s="97"/>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row>
    <row r="643" spans="1:26" ht="12.75" customHeight="1">
      <c r="A643" s="97"/>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row>
    <row r="644" spans="1:26" ht="12.75" customHeight="1">
      <c r="A644" s="97"/>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row>
    <row r="645" spans="1:26" ht="12.75" customHeight="1">
      <c r="A645" s="97"/>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row>
    <row r="646" spans="1:26" ht="12.75" customHeight="1">
      <c r="A646" s="97"/>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row>
    <row r="647" spans="1:26" ht="12.75" customHeight="1">
      <c r="A647" s="97"/>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row>
    <row r="648" spans="1:26" ht="12.75" customHeight="1">
      <c r="A648" s="97"/>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row>
    <row r="649" spans="1:26" ht="12.75" customHeight="1">
      <c r="A649" s="97"/>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row>
    <row r="650" spans="1:26" ht="12.75" customHeight="1">
      <c r="A650" s="97"/>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row>
    <row r="651" spans="1:26" ht="12.75" customHeight="1">
      <c r="A651" s="97"/>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row>
    <row r="652" spans="1:26" ht="12.75" customHeight="1">
      <c r="A652" s="97"/>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row>
    <row r="653" spans="1:26" ht="12.75" customHeight="1">
      <c r="A653" s="97"/>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row>
    <row r="654" spans="1:26" ht="12.75" customHeight="1">
      <c r="A654" s="97"/>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row>
    <row r="655" spans="1:26" ht="12.75" customHeight="1">
      <c r="A655" s="97"/>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row>
    <row r="656" spans="1:26" ht="12.75" customHeight="1">
      <c r="A656" s="97"/>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row>
    <row r="657" spans="1:26" ht="12.75" customHeight="1">
      <c r="A657" s="97"/>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row>
    <row r="658" spans="1:26" ht="12.75" customHeight="1">
      <c r="A658" s="97"/>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row>
    <row r="659" spans="1:26" ht="12.75" customHeight="1">
      <c r="A659" s="97"/>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row>
    <row r="660" spans="1:26" ht="12.75" customHeight="1">
      <c r="A660" s="97"/>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row>
    <row r="661" spans="1:26" ht="12.75" customHeight="1">
      <c r="A661" s="97"/>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row>
    <row r="662" spans="1:26" ht="12.75" customHeight="1">
      <c r="A662" s="97"/>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row>
    <row r="663" spans="1:26" ht="12.75" customHeight="1">
      <c r="A663" s="97"/>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row>
    <row r="664" spans="1:26" ht="12.75" customHeight="1">
      <c r="A664" s="97"/>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row>
    <row r="665" spans="1:26" ht="12.75" customHeight="1">
      <c r="A665" s="97"/>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row>
    <row r="666" spans="1:26" ht="12.75" customHeight="1">
      <c r="A666" s="97"/>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row>
    <row r="667" spans="1:26" ht="12.75" customHeight="1">
      <c r="A667" s="97"/>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row>
    <row r="668" spans="1:26" ht="12.75" customHeight="1">
      <c r="A668" s="97"/>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row>
    <row r="669" spans="1:26" ht="12.75" customHeight="1">
      <c r="A669" s="97"/>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row>
    <row r="670" spans="1:26" ht="12.75" customHeight="1">
      <c r="A670" s="97"/>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row>
    <row r="671" spans="1:26" ht="12.75" customHeight="1">
      <c r="A671" s="97"/>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row>
    <row r="672" spans="1:26" ht="12.75" customHeight="1">
      <c r="A672" s="97"/>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row>
    <row r="673" spans="1:26" ht="12.75" customHeight="1">
      <c r="A673" s="97"/>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row>
    <row r="674" spans="1:26" ht="12.75" customHeight="1">
      <c r="A674" s="97"/>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row>
    <row r="675" spans="1:26" ht="12.75" customHeight="1">
      <c r="A675" s="97"/>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row>
    <row r="676" spans="1:26" ht="12.75" customHeight="1">
      <c r="A676" s="97"/>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row>
    <row r="677" spans="1:26" ht="12.75" customHeight="1">
      <c r="A677" s="97"/>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row>
    <row r="678" spans="1:26" ht="12.75" customHeight="1">
      <c r="A678" s="97"/>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row>
    <row r="679" spans="1:26" ht="12.75" customHeight="1">
      <c r="A679" s="97"/>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row>
    <row r="680" spans="1:26" ht="12.75" customHeight="1">
      <c r="A680" s="97"/>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row>
    <row r="681" spans="1:26" ht="12.75" customHeight="1">
      <c r="A681" s="97"/>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row>
    <row r="682" spans="1:26" ht="12.75" customHeight="1">
      <c r="A682" s="97"/>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row>
    <row r="683" spans="1:26" ht="12.75" customHeight="1">
      <c r="A683" s="97"/>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row>
    <row r="684" spans="1:26" ht="12.75" customHeight="1">
      <c r="A684" s="97"/>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row>
    <row r="685" spans="1:26" ht="12.75" customHeight="1">
      <c r="A685" s="97"/>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row>
    <row r="686" spans="1:26" ht="12.75" customHeight="1">
      <c r="A686" s="97"/>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row>
    <row r="687" spans="1:26" ht="12.75" customHeight="1">
      <c r="A687" s="97"/>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row>
    <row r="688" spans="1:26" ht="12.75" customHeight="1">
      <c r="A688" s="97"/>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row>
    <row r="689" spans="1:26" ht="12.75" customHeight="1">
      <c r="A689" s="97"/>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row>
    <row r="690" spans="1:26" ht="12.75" customHeight="1">
      <c r="A690" s="97"/>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row>
    <row r="691" spans="1:26" ht="12.75" customHeight="1">
      <c r="A691" s="97"/>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row>
    <row r="692" spans="1:26" ht="12.75" customHeight="1">
      <c r="A692" s="97"/>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row>
    <row r="693" spans="1:26" ht="12.75" customHeight="1">
      <c r="A693" s="97"/>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row>
    <row r="694" spans="1:26" ht="12.75" customHeight="1">
      <c r="A694" s="97"/>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row>
    <row r="695" spans="1:26" ht="12.75" customHeight="1">
      <c r="A695" s="97"/>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row>
    <row r="696" spans="1:26" ht="12.75" customHeight="1">
      <c r="A696" s="97"/>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row>
    <row r="697" spans="1:26" ht="12.75" customHeight="1">
      <c r="A697" s="97"/>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row>
    <row r="698" spans="1:26" ht="12.75" customHeight="1">
      <c r="A698" s="97"/>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row>
    <row r="699" spans="1:26" ht="12.75" customHeight="1">
      <c r="A699" s="97"/>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row>
    <row r="700" spans="1:26" ht="12.75" customHeight="1">
      <c r="A700" s="97"/>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row>
    <row r="701" spans="1:26" ht="12.75" customHeight="1">
      <c r="A701" s="97"/>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row>
    <row r="702" spans="1:26" ht="12.75" customHeight="1">
      <c r="A702" s="97"/>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row>
    <row r="703" spans="1:26" ht="12.75" customHeight="1">
      <c r="A703" s="97"/>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row>
    <row r="704" spans="1:26" ht="12.75" customHeight="1">
      <c r="A704" s="97"/>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row>
    <row r="705" spans="1:26" ht="12.75" customHeight="1">
      <c r="A705" s="97"/>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row>
    <row r="706" spans="1:26" ht="12.75" customHeight="1">
      <c r="A706" s="97"/>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row>
    <row r="707" spans="1:26" ht="12.75" customHeight="1">
      <c r="A707" s="97"/>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row>
    <row r="708" spans="1:26" ht="12.75" customHeight="1">
      <c r="A708" s="97"/>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row>
    <row r="709" spans="1:26" ht="12.75" customHeight="1">
      <c r="A709" s="97"/>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row>
    <row r="710" spans="1:26" ht="12.75" customHeight="1">
      <c r="A710" s="97"/>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row>
    <row r="711" spans="1:26" ht="12.75" customHeight="1">
      <c r="A711" s="97"/>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row>
    <row r="712" spans="1:26" ht="12.75" customHeight="1">
      <c r="A712" s="97"/>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row>
    <row r="713" spans="1:26" ht="12.75" customHeight="1">
      <c r="A713" s="97"/>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row>
    <row r="714" spans="1:26" ht="12.75" customHeight="1">
      <c r="A714" s="97"/>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row>
    <row r="715" spans="1:26" ht="12.75" customHeight="1">
      <c r="A715" s="97"/>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row>
    <row r="716" spans="1:26" ht="12.75" customHeight="1">
      <c r="A716" s="97"/>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row>
    <row r="717" spans="1:26" ht="12.75" customHeight="1">
      <c r="A717" s="97"/>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row>
    <row r="718" spans="1:26" ht="12.75" customHeight="1">
      <c r="A718" s="97"/>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row>
    <row r="719" spans="1:26" ht="12.75" customHeight="1">
      <c r="A719" s="97"/>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row>
    <row r="720" spans="1:26" ht="12.75" customHeight="1">
      <c r="A720" s="97"/>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row>
    <row r="721" spans="1:26" ht="12.75" customHeight="1">
      <c r="A721" s="97"/>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row>
    <row r="722" spans="1:26" ht="12.75" customHeight="1">
      <c r="A722" s="97"/>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row>
    <row r="723" spans="1:26" ht="12.75" customHeight="1">
      <c r="A723" s="97"/>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row>
    <row r="724" spans="1:26" ht="12.75" customHeight="1">
      <c r="A724" s="97"/>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row>
    <row r="725" spans="1:26" ht="12.75" customHeight="1">
      <c r="A725" s="97"/>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row>
    <row r="726" spans="1:26" ht="12.75" customHeight="1">
      <c r="A726" s="97"/>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row>
    <row r="727" spans="1:26" ht="12.75" customHeight="1">
      <c r="A727" s="97"/>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row>
    <row r="728" spans="1:26" ht="12.75" customHeight="1">
      <c r="A728" s="97"/>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row>
    <row r="729" spans="1:26" ht="12.75" customHeight="1">
      <c r="A729" s="97"/>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row>
    <row r="730" spans="1:26" ht="12.75" customHeight="1">
      <c r="A730" s="97"/>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row>
    <row r="731" spans="1:26" ht="12.75" customHeight="1">
      <c r="A731" s="97"/>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row>
    <row r="732" spans="1:26" ht="12.75" customHeight="1">
      <c r="A732" s="97"/>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row>
    <row r="733" spans="1:26" ht="12.75" customHeight="1">
      <c r="A733" s="97"/>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row>
    <row r="734" spans="1:26" ht="12.75" customHeight="1">
      <c r="A734" s="97"/>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row>
    <row r="735" spans="1:26" ht="12.75" customHeight="1">
      <c r="A735" s="97"/>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row>
    <row r="736" spans="1:26" ht="12.75" customHeight="1">
      <c r="A736" s="97"/>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row>
    <row r="737" spans="1:26" ht="12.75" customHeight="1">
      <c r="A737" s="97"/>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row>
    <row r="738" spans="1:26" ht="12.75" customHeight="1">
      <c r="A738" s="97"/>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row>
    <row r="739" spans="1:26" ht="12.75" customHeight="1">
      <c r="A739" s="97"/>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row>
    <row r="740" spans="1:26" ht="12.75" customHeight="1">
      <c r="A740" s="97"/>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row>
    <row r="741" spans="1:26" ht="12.75" customHeight="1">
      <c r="A741" s="97"/>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row>
    <row r="742" spans="1:26" ht="12.75" customHeight="1">
      <c r="A742" s="97"/>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row>
    <row r="743" spans="1:26" ht="12.75" customHeight="1">
      <c r="A743" s="97"/>
      <c r="B743" s="93"/>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row>
    <row r="744" spans="1:26" ht="12.75" customHeight="1">
      <c r="A744" s="97"/>
      <c r="B744" s="93"/>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row>
    <row r="745" spans="1:26" ht="12.75" customHeight="1">
      <c r="A745" s="97"/>
      <c r="B745" s="93"/>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row>
    <row r="746" spans="1:26" ht="12.75" customHeight="1">
      <c r="A746" s="97"/>
      <c r="B746" s="93"/>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row>
    <row r="747" spans="1:26" ht="12.75" customHeight="1">
      <c r="A747" s="97"/>
      <c r="B747" s="93"/>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row>
    <row r="748" spans="1:26" ht="12.75" customHeight="1">
      <c r="A748" s="97"/>
      <c r="B748" s="93"/>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row>
    <row r="749" spans="1:26" ht="12.75" customHeight="1">
      <c r="A749" s="97"/>
      <c r="B749" s="93"/>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row>
    <row r="750" spans="1:26" ht="12.75" customHeight="1">
      <c r="A750" s="97"/>
      <c r="B750" s="93"/>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row>
    <row r="751" spans="1:26" ht="12.75" customHeight="1">
      <c r="A751" s="97"/>
      <c r="B751" s="93"/>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row>
    <row r="752" spans="1:26" ht="12.75" customHeight="1">
      <c r="A752" s="97"/>
      <c r="B752" s="93"/>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row>
    <row r="753" spans="1:26" ht="12.75" customHeight="1">
      <c r="A753" s="97"/>
      <c r="B753" s="93"/>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row>
    <row r="754" spans="1:26" ht="12.75" customHeight="1">
      <c r="A754" s="97"/>
      <c r="B754" s="93"/>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row>
    <row r="755" spans="1:26" ht="12.75" customHeight="1">
      <c r="A755" s="97"/>
      <c r="B755" s="93"/>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row>
    <row r="756" spans="1:26" ht="12.75" customHeight="1">
      <c r="A756" s="97"/>
      <c r="B756" s="93"/>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row>
    <row r="757" spans="1:26" ht="12.75" customHeight="1">
      <c r="A757" s="97"/>
      <c r="B757" s="93"/>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row>
    <row r="758" spans="1:26" ht="12.75" customHeight="1">
      <c r="A758" s="97"/>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row>
    <row r="759" spans="1:26" ht="12.75" customHeight="1">
      <c r="A759" s="97"/>
      <c r="B759" s="93"/>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row>
    <row r="760" spans="1:26" ht="12.75" customHeight="1">
      <c r="A760" s="97"/>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row>
    <row r="761" spans="1:26" ht="12.75" customHeight="1">
      <c r="A761" s="97"/>
      <c r="B761" s="93"/>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row>
    <row r="762" spans="1:26" ht="12.75" customHeight="1">
      <c r="A762" s="97"/>
      <c r="B762" s="93"/>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row>
    <row r="763" spans="1:26" ht="12.75" customHeight="1">
      <c r="A763" s="97"/>
      <c r="B763" s="93"/>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row>
    <row r="764" spans="1:26" ht="12.75" customHeight="1">
      <c r="A764" s="97"/>
      <c r="B764" s="93"/>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row>
    <row r="765" spans="1:26" ht="12.75" customHeight="1">
      <c r="A765" s="97"/>
      <c r="B765" s="93"/>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row>
    <row r="766" spans="1:26" ht="12.75" customHeight="1">
      <c r="A766" s="97"/>
      <c r="B766" s="93"/>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row>
    <row r="767" spans="1:26" ht="12.75" customHeight="1">
      <c r="A767" s="97"/>
      <c r="B767" s="93"/>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row>
    <row r="768" spans="1:26" ht="12.75" customHeight="1">
      <c r="A768" s="97"/>
      <c r="B768" s="93"/>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row>
    <row r="769" spans="1:26" ht="12.75" customHeight="1">
      <c r="A769" s="97"/>
      <c r="B769" s="93"/>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row>
    <row r="770" spans="1:26" ht="12.75" customHeight="1">
      <c r="A770" s="97"/>
      <c r="B770" s="93"/>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row>
    <row r="771" spans="1:26" ht="12.75" customHeight="1">
      <c r="A771" s="97"/>
      <c r="B771" s="93"/>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row>
    <row r="772" spans="1:26" ht="12.75" customHeight="1">
      <c r="A772" s="97"/>
      <c r="B772" s="93"/>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row>
    <row r="773" spans="1:26" ht="12.75" customHeight="1">
      <c r="A773" s="97"/>
      <c r="B773" s="93"/>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row>
    <row r="774" spans="1:26" ht="12.75" customHeight="1">
      <c r="A774" s="97"/>
      <c r="B774" s="93"/>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row>
    <row r="775" spans="1:26" ht="12.75" customHeight="1">
      <c r="A775" s="97"/>
      <c r="B775" s="93"/>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row>
    <row r="776" spans="1:26" ht="12.75" customHeight="1">
      <c r="A776" s="97"/>
      <c r="B776" s="93"/>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row>
    <row r="777" spans="1:26" ht="12.75" customHeight="1">
      <c r="A777" s="97"/>
      <c r="B777" s="93"/>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row>
    <row r="778" spans="1:26" ht="12.75" customHeight="1">
      <c r="A778" s="97"/>
      <c r="B778" s="93"/>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row>
    <row r="779" spans="1:26" ht="12.75" customHeight="1">
      <c r="A779" s="97"/>
      <c r="B779" s="93"/>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row>
    <row r="780" spans="1:26" ht="12.75" customHeight="1">
      <c r="A780" s="97"/>
      <c r="B780" s="93"/>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row>
    <row r="781" spans="1:26" ht="12.75" customHeight="1">
      <c r="A781" s="97"/>
      <c r="B781" s="93"/>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row>
    <row r="782" spans="1:26" ht="12.75" customHeight="1">
      <c r="A782" s="97"/>
      <c r="B782" s="93"/>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row>
    <row r="783" spans="1:26" ht="12.75" customHeight="1">
      <c r="A783" s="97"/>
      <c r="B783" s="93"/>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row>
    <row r="784" spans="1:26" ht="12.75" customHeight="1">
      <c r="A784" s="97"/>
      <c r="B784" s="93"/>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row>
    <row r="785" spans="1:26" ht="12.75" customHeight="1">
      <c r="A785" s="97"/>
      <c r="B785" s="93"/>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row>
    <row r="786" spans="1:26" ht="12.75" customHeight="1">
      <c r="A786" s="97"/>
      <c r="B786" s="93"/>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row>
    <row r="787" spans="1:26" ht="12.75" customHeight="1">
      <c r="A787" s="97"/>
      <c r="B787" s="93"/>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row>
    <row r="788" spans="1:26" ht="12.75" customHeight="1">
      <c r="A788" s="97"/>
      <c r="B788" s="93"/>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row>
    <row r="789" spans="1:26" ht="12.75" customHeight="1">
      <c r="A789" s="97"/>
      <c r="B789" s="93"/>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row>
    <row r="790" spans="1:26" ht="12.75" customHeight="1">
      <c r="A790" s="97"/>
      <c r="B790" s="93"/>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row>
    <row r="791" spans="1:26" ht="12.75" customHeight="1">
      <c r="A791" s="97"/>
      <c r="B791" s="93"/>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row>
    <row r="792" spans="1:26" ht="12.75" customHeight="1">
      <c r="A792" s="97"/>
      <c r="B792" s="93"/>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row>
    <row r="793" spans="1:26" ht="12.75" customHeight="1">
      <c r="A793" s="97"/>
      <c r="B793" s="93"/>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row>
    <row r="794" spans="1:26" ht="12.75" customHeight="1">
      <c r="A794" s="97"/>
      <c r="B794" s="93"/>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row>
    <row r="795" spans="1:26" ht="12.75" customHeight="1">
      <c r="A795" s="97"/>
      <c r="B795" s="93"/>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row>
    <row r="796" spans="1:26" ht="12.75" customHeight="1">
      <c r="A796" s="97"/>
      <c r="B796" s="93"/>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row>
    <row r="797" spans="1:26" ht="12.75" customHeight="1">
      <c r="A797" s="97"/>
      <c r="B797" s="93"/>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row>
    <row r="798" spans="1:26" ht="12.75" customHeight="1">
      <c r="A798" s="97"/>
      <c r="B798" s="93"/>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row>
    <row r="799" spans="1:26" ht="12.75" customHeight="1">
      <c r="A799" s="97"/>
      <c r="B799" s="93"/>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row>
    <row r="800" spans="1:26" ht="12.75" customHeight="1">
      <c r="A800" s="97"/>
      <c r="B800" s="93"/>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row>
    <row r="801" spans="1:26" ht="12.75" customHeight="1">
      <c r="A801" s="97"/>
      <c r="B801" s="93"/>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row>
    <row r="802" spans="1:26" ht="12.75" customHeight="1">
      <c r="A802" s="97"/>
      <c r="B802" s="93"/>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row>
    <row r="803" spans="1:26" ht="12.75" customHeight="1">
      <c r="A803" s="97"/>
      <c r="B803" s="93"/>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row>
    <row r="804" spans="1:26" ht="12.75" customHeight="1">
      <c r="A804" s="97"/>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row>
    <row r="805" spans="1:26" ht="12.75" customHeight="1">
      <c r="A805" s="97"/>
      <c r="B805" s="93"/>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row>
    <row r="806" spans="1:26" ht="12.75" customHeight="1">
      <c r="A806" s="97"/>
      <c r="B806" s="93"/>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row>
    <row r="807" spans="1:26" ht="12.75" customHeight="1">
      <c r="A807" s="97"/>
      <c r="B807" s="93"/>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row>
    <row r="808" spans="1:26" ht="12.75" customHeight="1">
      <c r="A808" s="97"/>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row>
    <row r="809" spans="1:26" ht="12.75" customHeight="1">
      <c r="A809" s="97"/>
      <c r="B809" s="93"/>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row>
    <row r="810" spans="1:26" ht="12.75" customHeight="1">
      <c r="A810" s="97"/>
      <c r="B810" s="93"/>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row>
    <row r="811" spans="1:26" ht="12.75" customHeight="1">
      <c r="A811" s="97"/>
      <c r="B811" s="93"/>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row>
    <row r="812" spans="1:26" ht="12.75" customHeight="1">
      <c r="A812" s="97"/>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row>
    <row r="813" spans="1:26" ht="12.75" customHeight="1">
      <c r="A813" s="97"/>
      <c r="B813" s="93"/>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row>
    <row r="814" spans="1:26" ht="12.75" customHeight="1">
      <c r="A814" s="97"/>
      <c r="B814" s="93"/>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row>
    <row r="815" spans="1:26" ht="12.75" customHeight="1">
      <c r="A815" s="97"/>
      <c r="B815" s="93"/>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row>
    <row r="816" spans="1:26" ht="12.75" customHeight="1">
      <c r="A816" s="97"/>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row>
    <row r="817" spans="1:26" ht="12.75" customHeight="1">
      <c r="A817" s="97"/>
      <c r="B817" s="93"/>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row>
    <row r="818" spans="1:26" ht="12.75" customHeight="1">
      <c r="A818" s="97"/>
      <c r="B818" s="93"/>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row>
    <row r="819" spans="1:26" ht="12.75" customHeight="1">
      <c r="A819" s="97"/>
      <c r="B819" s="93"/>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row>
    <row r="820" spans="1:26" ht="12.75" customHeight="1">
      <c r="A820" s="97"/>
      <c r="B820" s="93"/>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row>
    <row r="821" spans="1:26" ht="12.75" customHeight="1">
      <c r="A821" s="97"/>
      <c r="B821" s="93"/>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row>
    <row r="822" spans="1:26" ht="12.75" customHeight="1">
      <c r="A822" s="97"/>
      <c r="B822" s="93"/>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row>
    <row r="823" spans="1:26" ht="12.75" customHeight="1">
      <c r="A823" s="97"/>
      <c r="B823" s="93"/>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row>
    <row r="824" spans="1:26" ht="12.75" customHeight="1">
      <c r="A824" s="97"/>
      <c r="B824" s="93"/>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row>
    <row r="825" spans="1:26" ht="12.75" customHeight="1">
      <c r="A825" s="97"/>
      <c r="B825" s="93"/>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row>
    <row r="826" spans="1:26" ht="12.75" customHeight="1">
      <c r="A826" s="97"/>
      <c r="B826" s="93"/>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row>
    <row r="827" spans="1:26" ht="12.75" customHeight="1">
      <c r="A827" s="97"/>
      <c r="B827" s="93"/>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row>
    <row r="828" spans="1:26" ht="12.75" customHeight="1">
      <c r="A828" s="97"/>
      <c r="B828" s="93"/>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row>
    <row r="829" spans="1:26" ht="12.75" customHeight="1">
      <c r="A829" s="97"/>
      <c r="B829" s="93"/>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row>
    <row r="830" spans="1:26" ht="12.75" customHeight="1">
      <c r="A830" s="97"/>
      <c r="B830" s="93"/>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row>
    <row r="831" spans="1:26" ht="12.75" customHeight="1">
      <c r="A831" s="97"/>
      <c r="B831" s="93"/>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row>
    <row r="832" spans="1:26" ht="12.75" customHeight="1">
      <c r="A832" s="97"/>
      <c r="B832" s="93"/>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row>
    <row r="833" spans="1:26" ht="12.75" customHeight="1">
      <c r="A833" s="97"/>
      <c r="B833" s="93"/>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row>
    <row r="834" spans="1:26" ht="12.75" customHeight="1">
      <c r="A834" s="97"/>
      <c r="B834" s="93"/>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row>
    <row r="835" spans="1:26" ht="12.75" customHeight="1">
      <c r="A835" s="97"/>
      <c r="B835" s="93"/>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row>
    <row r="836" spans="1:26" ht="12.75" customHeight="1">
      <c r="A836" s="97"/>
      <c r="B836" s="93"/>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row>
    <row r="837" spans="1:26" ht="12.75" customHeight="1">
      <c r="A837" s="97"/>
      <c r="B837" s="93"/>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row>
    <row r="838" spans="1:26" ht="12.75" customHeight="1">
      <c r="A838" s="97"/>
      <c r="B838" s="93"/>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row>
    <row r="839" spans="1:26" ht="12.75" customHeight="1">
      <c r="A839" s="97"/>
      <c r="B839" s="93"/>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row>
    <row r="840" spans="1:26" ht="12.75" customHeight="1">
      <c r="A840" s="97"/>
      <c r="B840" s="93"/>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row>
    <row r="841" spans="1:26" ht="12.75" customHeight="1">
      <c r="A841" s="97"/>
      <c r="B841" s="93"/>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row>
    <row r="842" spans="1:26" ht="12.75" customHeight="1">
      <c r="A842" s="97"/>
      <c r="B842" s="93"/>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row>
    <row r="843" spans="1:26" ht="12.75" customHeight="1">
      <c r="A843" s="97"/>
      <c r="B843" s="93"/>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row>
    <row r="844" spans="1:26" ht="12.75" customHeight="1">
      <c r="A844" s="97"/>
      <c r="B844" s="93"/>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row>
    <row r="845" spans="1:26" ht="12.75" customHeight="1">
      <c r="A845" s="97"/>
      <c r="B845" s="93"/>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row>
    <row r="846" spans="1:26" ht="12.75" customHeight="1">
      <c r="A846" s="97"/>
      <c r="B846" s="93"/>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row>
    <row r="847" spans="1:26" ht="12.75" customHeight="1">
      <c r="A847" s="97"/>
      <c r="B847" s="93"/>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row>
    <row r="848" spans="1:26" ht="12.75" customHeight="1">
      <c r="A848" s="97"/>
      <c r="B848" s="93"/>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row>
    <row r="849" spans="1:26" ht="12.75" customHeight="1">
      <c r="A849" s="97"/>
      <c r="B849" s="93"/>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row>
    <row r="850" spans="1:26" ht="12.75" customHeight="1">
      <c r="A850" s="97"/>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row>
    <row r="851" spans="1:26" ht="12.75" customHeight="1">
      <c r="A851" s="97"/>
      <c r="B851" s="93"/>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row>
    <row r="852" spans="1:26" ht="12.75" customHeight="1">
      <c r="A852" s="97"/>
      <c r="B852" s="93"/>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row>
    <row r="853" spans="1:26" ht="12.75" customHeight="1">
      <c r="A853" s="97"/>
      <c r="B853" s="93"/>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row>
    <row r="854" spans="1:26" ht="12.75" customHeight="1">
      <c r="A854" s="97"/>
      <c r="B854" s="93"/>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row>
    <row r="855" spans="1:26" ht="12.75" customHeight="1">
      <c r="A855" s="97"/>
      <c r="B855" s="93"/>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row>
    <row r="856" spans="1:26" ht="12.75" customHeight="1">
      <c r="A856" s="97"/>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row>
    <row r="857" spans="1:26" ht="12.75" customHeight="1">
      <c r="A857" s="97"/>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row>
    <row r="858" spans="1:26" ht="12.75" customHeight="1">
      <c r="A858" s="97"/>
      <c r="B858" s="93"/>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row>
    <row r="859" spans="1:26" ht="12.75" customHeight="1">
      <c r="A859" s="97"/>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row>
    <row r="860" spans="1:26" ht="12.75" customHeight="1">
      <c r="A860" s="97"/>
      <c r="B860" s="93"/>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row>
    <row r="861" spans="1:26" ht="12.75" customHeight="1">
      <c r="A861" s="97"/>
      <c r="B861" s="93"/>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row>
    <row r="862" spans="1:26" ht="12.75" customHeight="1">
      <c r="A862" s="97"/>
      <c r="B862" s="93"/>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row>
    <row r="863" spans="1:26" ht="12.75" customHeight="1">
      <c r="A863" s="97"/>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row>
    <row r="864" spans="1:26" ht="12.75" customHeight="1">
      <c r="A864" s="97"/>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row>
    <row r="865" spans="1:26" ht="12.75" customHeight="1">
      <c r="A865" s="97"/>
      <c r="B865" s="93"/>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row>
    <row r="866" spans="1:26" ht="12.75" customHeight="1">
      <c r="A866" s="97"/>
      <c r="B866" s="93"/>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row>
    <row r="867" spans="1:26" ht="12.75" customHeight="1">
      <c r="A867" s="97"/>
      <c r="B867" s="93"/>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row>
    <row r="868" spans="1:26" ht="12.75" customHeight="1">
      <c r="A868" s="97"/>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row>
    <row r="869" spans="1:26" ht="12.75" customHeight="1">
      <c r="A869" s="97"/>
      <c r="B869" s="93"/>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row>
    <row r="870" spans="1:26" ht="12.75" customHeight="1">
      <c r="A870" s="97"/>
      <c r="B870" s="93"/>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row>
    <row r="871" spans="1:26" ht="12.75" customHeight="1">
      <c r="A871" s="97"/>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row>
    <row r="872" spans="1:26" ht="12.75" customHeight="1">
      <c r="A872" s="97"/>
      <c r="B872" s="93"/>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row>
    <row r="873" spans="1:26" ht="12.75" customHeight="1">
      <c r="A873" s="97"/>
      <c r="B873" s="93"/>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row>
    <row r="874" spans="1:26" ht="12.75" customHeight="1">
      <c r="A874" s="97"/>
      <c r="B874" s="93"/>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row>
    <row r="875" spans="1:26" ht="12.75" customHeight="1">
      <c r="A875" s="97"/>
      <c r="B875" s="93"/>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row>
    <row r="876" spans="1:26" ht="12.75" customHeight="1">
      <c r="A876" s="97"/>
      <c r="B876" s="93"/>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row>
    <row r="877" spans="1:26" ht="12.75" customHeight="1">
      <c r="A877" s="97"/>
      <c r="B877" s="93"/>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row>
    <row r="878" spans="1:26" ht="12.75" customHeight="1">
      <c r="A878" s="97"/>
      <c r="B878" s="93"/>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row>
    <row r="879" spans="1:26" ht="12.75" customHeight="1">
      <c r="A879" s="97"/>
      <c r="B879" s="93"/>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row>
    <row r="880" spans="1:26" ht="12.75" customHeight="1">
      <c r="A880" s="97"/>
      <c r="B880" s="93"/>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row>
    <row r="881" spans="1:26" ht="12.75" customHeight="1">
      <c r="A881" s="97"/>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row>
    <row r="882" spans="1:26" ht="12.75" customHeight="1">
      <c r="A882" s="97"/>
      <c r="B882" s="93"/>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row>
    <row r="883" spans="1:26" ht="12.75" customHeight="1">
      <c r="A883" s="97"/>
      <c r="B883" s="93"/>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row>
    <row r="884" spans="1:26" ht="12.75" customHeight="1">
      <c r="A884" s="97"/>
      <c r="B884" s="93"/>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row>
    <row r="885" spans="1:26" ht="12.75" customHeight="1">
      <c r="A885" s="97"/>
      <c r="B885" s="93"/>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row>
    <row r="886" spans="1:26" ht="12.75" customHeight="1">
      <c r="A886" s="97"/>
      <c r="B886" s="93"/>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row>
    <row r="887" spans="1:26" ht="12.75" customHeight="1">
      <c r="A887" s="97"/>
      <c r="B887" s="93"/>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row>
    <row r="888" spans="1:26" ht="12.75" customHeight="1">
      <c r="A888" s="97"/>
      <c r="B888" s="93"/>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row>
    <row r="889" spans="1:26" ht="12.75" customHeight="1">
      <c r="A889" s="97"/>
      <c r="B889" s="93"/>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row>
    <row r="890" spans="1:26" ht="12.75" customHeight="1">
      <c r="A890" s="97"/>
      <c r="B890" s="93"/>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row>
    <row r="891" spans="1:26" ht="12.75" customHeight="1">
      <c r="A891" s="97"/>
      <c r="B891" s="93"/>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row>
    <row r="892" spans="1:26" ht="12.75" customHeight="1">
      <c r="A892" s="97"/>
      <c r="B892" s="93"/>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row>
    <row r="893" spans="1:26" ht="12.75" customHeight="1">
      <c r="A893" s="97"/>
      <c r="B893" s="93"/>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row>
    <row r="894" spans="1:26" ht="12.75" customHeight="1">
      <c r="A894" s="97"/>
      <c r="B894" s="93"/>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row>
    <row r="895" spans="1:26" ht="12.75" customHeight="1">
      <c r="A895" s="97"/>
      <c r="B895" s="93"/>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row>
    <row r="896" spans="1:26" ht="12.75" customHeight="1">
      <c r="A896" s="97"/>
      <c r="B896" s="93"/>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row>
    <row r="897" spans="1:26" ht="12.75" customHeight="1">
      <c r="A897" s="97"/>
      <c r="B897" s="93"/>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row>
    <row r="898" spans="1:26" ht="12.75" customHeight="1">
      <c r="A898" s="97"/>
      <c r="B898" s="93"/>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row>
    <row r="899" spans="1:26" ht="12.75" customHeight="1">
      <c r="A899" s="97"/>
      <c r="B899" s="93"/>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row>
    <row r="900" spans="1:26" ht="12.75" customHeight="1">
      <c r="A900" s="97"/>
      <c r="B900" s="93"/>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row>
    <row r="901" spans="1:26" ht="12.75" customHeight="1">
      <c r="A901" s="97"/>
      <c r="B901" s="93"/>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row>
    <row r="902" spans="1:26" ht="12.75" customHeight="1">
      <c r="A902" s="97"/>
      <c r="B902" s="93"/>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row>
    <row r="903" spans="1:26" ht="12.75" customHeight="1">
      <c r="A903" s="97"/>
      <c r="B903" s="93"/>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row>
    <row r="904" spans="1:26" ht="12.75" customHeight="1">
      <c r="A904" s="97"/>
      <c r="B904" s="93"/>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row>
    <row r="905" spans="1:26" ht="12.75" customHeight="1">
      <c r="A905" s="97"/>
      <c r="B905" s="93"/>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row>
    <row r="906" spans="1:26" ht="12.75" customHeight="1">
      <c r="A906" s="97"/>
      <c r="B906" s="93"/>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row>
    <row r="907" spans="1:26" ht="12.75" customHeight="1">
      <c r="A907" s="97"/>
      <c r="B907" s="93"/>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row>
    <row r="908" spans="1:26" ht="12.75" customHeight="1">
      <c r="A908" s="97"/>
      <c r="B908" s="93"/>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row>
    <row r="909" spans="1:26" ht="12.75" customHeight="1">
      <c r="A909" s="97"/>
      <c r="B909" s="93"/>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row>
    <row r="910" spans="1:26" ht="12.75" customHeight="1">
      <c r="A910" s="97"/>
      <c r="B910" s="93"/>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row>
    <row r="911" spans="1:26" ht="12.75" customHeight="1">
      <c r="A911" s="97"/>
      <c r="B911" s="93"/>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row>
    <row r="912" spans="1:26" ht="12.75" customHeight="1">
      <c r="A912" s="97"/>
      <c r="B912" s="93"/>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row>
    <row r="913" spans="1:26" ht="12.75" customHeight="1">
      <c r="A913" s="97"/>
      <c r="B913" s="93"/>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row>
    <row r="914" spans="1:26" ht="12.75" customHeight="1">
      <c r="A914" s="97"/>
      <c r="B914" s="93"/>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row>
    <row r="915" spans="1:26" ht="12.75" customHeight="1">
      <c r="A915" s="97"/>
      <c r="B915" s="93"/>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row>
    <row r="916" spans="1:26" ht="12.75" customHeight="1">
      <c r="A916" s="97"/>
      <c r="B916" s="93"/>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row>
    <row r="917" spans="1:26" ht="12.75" customHeight="1">
      <c r="A917" s="97"/>
      <c r="B917" s="93"/>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row>
    <row r="918" spans="1:26" ht="12.75" customHeight="1">
      <c r="A918" s="97"/>
      <c r="B918" s="93"/>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row>
    <row r="919" spans="1:26" ht="12.75" customHeight="1">
      <c r="A919" s="97"/>
      <c r="B919" s="93"/>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row>
    <row r="920" spans="1:26" ht="12.75" customHeight="1">
      <c r="A920" s="97"/>
      <c r="B920" s="93"/>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row>
    <row r="921" spans="1:26" ht="12.75" customHeight="1">
      <c r="A921" s="97"/>
      <c r="B921" s="93"/>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row>
    <row r="922" spans="1:26" ht="12.75" customHeight="1">
      <c r="A922" s="97"/>
      <c r="B922" s="93"/>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row>
    <row r="923" spans="1:26" ht="12.75" customHeight="1">
      <c r="A923" s="97"/>
      <c r="B923" s="93"/>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row>
    <row r="924" spans="1:26" ht="12.75" customHeight="1">
      <c r="A924" s="97"/>
      <c r="B924" s="93"/>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row>
    <row r="925" spans="1:26" ht="12.75" customHeight="1">
      <c r="A925" s="97"/>
      <c r="B925" s="93"/>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row>
    <row r="926" spans="1:26" ht="12.75" customHeight="1">
      <c r="A926" s="97"/>
      <c r="B926" s="93"/>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row>
    <row r="927" spans="1:26" ht="12.75" customHeight="1">
      <c r="A927" s="97"/>
      <c r="B927" s="93"/>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row>
    <row r="928" spans="1:26" ht="12.75" customHeight="1">
      <c r="A928" s="97"/>
      <c r="B928" s="93"/>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row>
    <row r="929" spans="1:26" ht="12.75" customHeight="1">
      <c r="A929" s="97"/>
      <c r="B929" s="93"/>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row>
    <row r="930" spans="1:26" ht="12.75" customHeight="1">
      <c r="A930" s="97"/>
      <c r="B930" s="93"/>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row>
    <row r="931" spans="1:26" ht="12.75" customHeight="1">
      <c r="A931" s="97"/>
      <c r="B931" s="93"/>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row>
    <row r="932" spans="1:26" ht="12.75" customHeight="1">
      <c r="A932" s="97"/>
      <c r="B932" s="93"/>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row>
    <row r="933" spans="1:26" ht="12.75" customHeight="1">
      <c r="A933" s="97"/>
      <c r="B933" s="93"/>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row>
    <row r="934" spans="1:26" ht="12.75" customHeight="1">
      <c r="A934" s="97"/>
      <c r="B934" s="93"/>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row>
    <row r="935" spans="1:26" ht="12.75" customHeight="1">
      <c r="A935" s="97"/>
      <c r="B935" s="93"/>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row>
    <row r="936" spans="1:26" ht="12.75" customHeight="1">
      <c r="A936" s="97"/>
      <c r="B936" s="93"/>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row>
    <row r="937" spans="1:26" ht="12.75" customHeight="1">
      <c r="A937" s="97"/>
      <c r="B937" s="93"/>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row>
    <row r="938" spans="1:26" ht="12.75" customHeight="1">
      <c r="A938" s="97"/>
      <c r="B938" s="93"/>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row>
    <row r="939" spans="1:26" ht="12.75" customHeight="1">
      <c r="A939" s="97"/>
      <c r="B939" s="93"/>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row>
    <row r="940" spans="1:26" ht="12.75" customHeight="1">
      <c r="A940" s="97"/>
      <c r="B940" s="93"/>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row>
    <row r="941" spans="1:26" ht="12.75" customHeight="1">
      <c r="A941" s="97"/>
      <c r="B941" s="93"/>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row>
    <row r="942" spans="1:26" ht="12.75" customHeight="1">
      <c r="A942" s="97"/>
      <c r="B942" s="93"/>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row>
    <row r="943" spans="1:26" ht="12.75" customHeight="1">
      <c r="A943" s="97"/>
      <c r="B943" s="93"/>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row>
    <row r="944" spans="1:26" ht="12.75" customHeight="1">
      <c r="A944" s="97"/>
      <c r="B944" s="93"/>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row>
    <row r="945" spans="1:26" ht="12.75" customHeight="1">
      <c r="A945" s="97"/>
      <c r="B945" s="93"/>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row>
    <row r="946" spans="1:26" ht="12.75" customHeight="1">
      <c r="A946" s="97"/>
      <c r="B946" s="93"/>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row>
    <row r="947" spans="1:26" ht="12.75" customHeight="1">
      <c r="A947" s="97"/>
      <c r="B947" s="93"/>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row>
    <row r="948" spans="1:26" ht="12.75" customHeight="1">
      <c r="A948" s="97"/>
      <c r="B948" s="93"/>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row>
    <row r="949" spans="1:26" ht="12.75" customHeight="1">
      <c r="A949" s="97"/>
      <c r="B949" s="93"/>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row>
    <row r="950" spans="1:26" ht="12.75" customHeight="1">
      <c r="A950" s="97"/>
      <c r="B950" s="93"/>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row>
    <row r="951" spans="1:26" ht="12.75" customHeight="1">
      <c r="A951" s="97"/>
      <c r="B951" s="93"/>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row>
    <row r="952" spans="1:26" ht="12.75" customHeight="1">
      <c r="A952" s="97"/>
      <c r="B952" s="93"/>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row>
    <row r="953" spans="1:26" ht="12.75" customHeight="1">
      <c r="A953" s="97"/>
      <c r="B953" s="93"/>
      <c r="C953" s="93"/>
      <c r="D953" s="93"/>
      <c r="E953" s="93"/>
      <c r="F953" s="93"/>
      <c r="G953" s="93"/>
      <c r="H953" s="93"/>
      <c r="I953" s="93"/>
      <c r="J953" s="93"/>
      <c r="K953" s="93"/>
      <c r="L953" s="93"/>
      <c r="M953" s="93"/>
      <c r="N953" s="93"/>
      <c r="O953" s="93"/>
      <c r="P953" s="93"/>
      <c r="Q953" s="93"/>
      <c r="R953" s="93"/>
      <c r="S953" s="93"/>
      <c r="T953" s="93"/>
      <c r="U953" s="93"/>
      <c r="V953" s="93"/>
      <c r="W953" s="93"/>
      <c r="X953" s="93"/>
      <c r="Y953" s="93"/>
      <c r="Z953" s="93"/>
    </row>
    <row r="954" spans="1:26" ht="12.75" customHeight="1">
      <c r="A954" s="97"/>
      <c r="B954" s="93"/>
      <c r="C954" s="93"/>
      <c r="D954" s="93"/>
      <c r="E954" s="93"/>
      <c r="F954" s="93"/>
      <c r="G954" s="93"/>
      <c r="H954" s="93"/>
      <c r="I954" s="93"/>
      <c r="J954" s="93"/>
      <c r="K954" s="93"/>
      <c r="L954" s="93"/>
      <c r="M954" s="93"/>
      <c r="N954" s="93"/>
      <c r="O954" s="93"/>
      <c r="P954" s="93"/>
      <c r="Q954" s="93"/>
      <c r="R954" s="93"/>
      <c r="S954" s="93"/>
      <c r="T954" s="93"/>
      <c r="U954" s="93"/>
      <c r="V954" s="93"/>
      <c r="W954" s="93"/>
      <c r="X954" s="93"/>
      <c r="Y954" s="93"/>
      <c r="Z954" s="93"/>
    </row>
    <row r="955" spans="1:26" ht="12.75" customHeight="1">
      <c r="A955" s="97"/>
      <c r="B955" s="93"/>
      <c r="C955" s="93"/>
      <c r="D955" s="93"/>
      <c r="E955" s="93"/>
      <c r="F955" s="93"/>
      <c r="G955" s="93"/>
      <c r="H955" s="93"/>
      <c r="I955" s="93"/>
      <c r="J955" s="93"/>
      <c r="K955" s="93"/>
      <c r="L955" s="93"/>
      <c r="M955" s="93"/>
      <c r="N955" s="93"/>
      <c r="O955" s="93"/>
      <c r="P955" s="93"/>
      <c r="Q955" s="93"/>
      <c r="R955" s="93"/>
      <c r="S955" s="93"/>
      <c r="T955" s="93"/>
      <c r="U955" s="93"/>
      <c r="V955" s="93"/>
      <c r="W955" s="93"/>
      <c r="X955" s="93"/>
      <c r="Y955" s="93"/>
      <c r="Z955" s="93"/>
    </row>
    <row r="956" spans="1:26" ht="12.75" customHeight="1">
      <c r="A956" s="97"/>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row>
    <row r="957" spans="1:26" ht="12.75" customHeight="1">
      <c r="A957" s="97"/>
      <c r="B957" s="93"/>
      <c r="C957" s="93"/>
      <c r="D957" s="93"/>
      <c r="E957" s="93"/>
      <c r="F957" s="93"/>
      <c r="G957" s="93"/>
      <c r="H957" s="93"/>
      <c r="I957" s="93"/>
      <c r="J957" s="93"/>
      <c r="K957" s="93"/>
      <c r="L957" s="93"/>
      <c r="M957" s="93"/>
      <c r="N957" s="93"/>
      <c r="O957" s="93"/>
      <c r="P957" s="93"/>
      <c r="Q957" s="93"/>
      <c r="R957" s="93"/>
      <c r="S957" s="93"/>
      <c r="T957" s="93"/>
      <c r="U957" s="93"/>
      <c r="V957" s="93"/>
      <c r="W957" s="93"/>
      <c r="X957" s="93"/>
      <c r="Y957" s="93"/>
      <c r="Z957" s="93"/>
    </row>
    <row r="958" spans="1:26" ht="12.75" customHeight="1">
      <c r="A958" s="97"/>
      <c r="B958" s="93"/>
      <c r="C958" s="93"/>
      <c r="D958" s="93"/>
      <c r="E958" s="93"/>
      <c r="F958" s="93"/>
      <c r="G958" s="93"/>
      <c r="H958" s="93"/>
      <c r="I958" s="93"/>
      <c r="J958" s="93"/>
      <c r="K958" s="93"/>
      <c r="L958" s="93"/>
      <c r="M958" s="93"/>
      <c r="N958" s="93"/>
      <c r="O958" s="93"/>
      <c r="P958" s="93"/>
      <c r="Q958" s="93"/>
      <c r="R958" s="93"/>
      <c r="S958" s="93"/>
      <c r="T958" s="93"/>
      <c r="U958" s="93"/>
      <c r="V958" s="93"/>
      <c r="W958" s="93"/>
      <c r="X958" s="93"/>
      <c r="Y958" s="93"/>
      <c r="Z958" s="93"/>
    </row>
    <row r="959" spans="1:26" ht="12.75" customHeight="1">
      <c r="A959" s="97"/>
      <c r="B959" s="93"/>
      <c r="C959" s="93"/>
      <c r="D959" s="93"/>
      <c r="E959" s="93"/>
      <c r="F959" s="93"/>
      <c r="G959" s="93"/>
      <c r="H959" s="93"/>
      <c r="I959" s="93"/>
      <c r="J959" s="93"/>
      <c r="K959" s="93"/>
      <c r="L959" s="93"/>
      <c r="M959" s="93"/>
      <c r="N959" s="93"/>
      <c r="O959" s="93"/>
      <c r="P959" s="93"/>
      <c r="Q959" s="93"/>
      <c r="R959" s="93"/>
      <c r="S959" s="93"/>
      <c r="T959" s="93"/>
      <c r="U959" s="93"/>
      <c r="V959" s="93"/>
      <c r="W959" s="93"/>
      <c r="X959" s="93"/>
      <c r="Y959" s="93"/>
      <c r="Z959" s="93"/>
    </row>
    <row r="960" spans="1:26" ht="12.75" customHeight="1">
      <c r="A960" s="97"/>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row>
    <row r="961" spans="1:26" ht="12.75" customHeight="1">
      <c r="A961" s="97"/>
      <c r="B961" s="93"/>
      <c r="C961" s="93"/>
      <c r="D961" s="93"/>
      <c r="E961" s="93"/>
      <c r="F961" s="93"/>
      <c r="G961" s="93"/>
      <c r="H961" s="93"/>
      <c r="I961" s="93"/>
      <c r="J961" s="93"/>
      <c r="K961" s="93"/>
      <c r="L961" s="93"/>
      <c r="M961" s="93"/>
      <c r="N961" s="93"/>
      <c r="O961" s="93"/>
      <c r="P961" s="93"/>
      <c r="Q961" s="93"/>
      <c r="R961" s="93"/>
      <c r="S961" s="93"/>
      <c r="T961" s="93"/>
      <c r="U961" s="93"/>
      <c r="V961" s="93"/>
      <c r="W961" s="93"/>
      <c r="X961" s="93"/>
      <c r="Y961" s="93"/>
      <c r="Z961" s="93"/>
    </row>
    <row r="962" spans="1:26" ht="12.75" customHeight="1">
      <c r="A962" s="97"/>
      <c r="B962" s="93"/>
      <c r="C962" s="93"/>
      <c r="D962" s="93"/>
      <c r="E962" s="93"/>
      <c r="F962" s="93"/>
      <c r="G962" s="93"/>
      <c r="H962" s="93"/>
      <c r="I962" s="93"/>
      <c r="J962" s="93"/>
      <c r="K962" s="93"/>
      <c r="L962" s="93"/>
      <c r="M962" s="93"/>
      <c r="N962" s="93"/>
      <c r="O962" s="93"/>
      <c r="P962" s="93"/>
      <c r="Q962" s="93"/>
      <c r="R962" s="93"/>
      <c r="S962" s="93"/>
      <c r="T962" s="93"/>
      <c r="U962" s="93"/>
      <c r="V962" s="93"/>
      <c r="W962" s="93"/>
      <c r="X962" s="93"/>
      <c r="Y962" s="93"/>
      <c r="Z962" s="93"/>
    </row>
    <row r="963" spans="1:26" ht="12.75" customHeight="1">
      <c r="A963" s="97"/>
      <c r="B963" s="93"/>
      <c r="C963" s="93"/>
      <c r="D963" s="93"/>
      <c r="E963" s="93"/>
      <c r="F963" s="93"/>
      <c r="G963" s="93"/>
      <c r="H963" s="93"/>
      <c r="I963" s="93"/>
      <c r="J963" s="93"/>
      <c r="K963" s="93"/>
      <c r="L963" s="93"/>
      <c r="M963" s="93"/>
      <c r="N963" s="93"/>
      <c r="O963" s="93"/>
      <c r="P963" s="93"/>
      <c r="Q963" s="93"/>
      <c r="R963" s="93"/>
      <c r="S963" s="93"/>
      <c r="T963" s="93"/>
      <c r="U963" s="93"/>
      <c r="V963" s="93"/>
      <c r="W963" s="93"/>
      <c r="X963" s="93"/>
      <c r="Y963" s="93"/>
      <c r="Z963" s="93"/>
    </row>
    <row r="964" spans="1:26" ht="12.75" customHeight="1">
      <c r="A964" s="97"/>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row>
    <row r="965" spans="1:26" ht="12.75" customHeight="1">
      <c r="A965" s="97"/>
      <c r="B965" s="93"/>
      <c r="C965" s="93"/>
      <c r="D965" s="93"/>
      <c r="E965" s="93"/>
      <c r="F965" s="93"/>
      <c r="G965" s="93"/>
      <c r="H965" s="93"/>
      <c r="I965" s="93"/>
      <c r="J965" s="93"/>
      <c r="K965" s="93"/>
      <c r="L965" s="93"/>
      <c r="M965" s="93"/>
      <c r="N965" s="93"/>
      <c r="O965" s="93"/>
      <c r="P965" s="93"/>
      <c r="Q965" s="93"/>
      <c r="R965" s="93"/>
      <c r="S965" s="93"/>
      <c r="T965" s="93"/>
      <c r="U965" s="93"/>
      <c r="V965" s="93"/>
      <c r="W965" s="93"/>
      <c r="X965" s="93"/>
      <c r="Y965" s="93"/>
      <c r="Z965" s="93"/>
    </row>
    <row r="966" spans="1:26" ht="12.75" customHeight="1">
      <c r="A966" s="97"/>
      <c r="B966" s="93"/>
      <c r="C966" s="93"/>
      <c r="D966" s="93"/>
      <c r="E966" s="93"/>
      <c r="F966" s="93"/>
      <c r="G966" s="93"/>
      <c r="H966" s="93"/>
      <c r="I966" s="93"/>
      <c r="J966" s="93"/>
      <c r="K966" s="93"/>
      <c r="L966" s="93"/>
      <c r="M966" s="93"/>
      <c r="N966" s="93"/>
      <c r="O966" s="93"/>
      <c r="P966" s="93"/>
      <c r="Q966" s="93"/>
      <c r="R966" s="93"/>
      <c r="S966" s="93"/>
      <c r="T966" s="93"/>
      <c r="U966" s="93"/>
      <c r="V966" s="93"/>
      <c r="W966" s="93"/>
      <c r="X966" s="93"/>
      <c r="Y966" s="93"/>
      <c r="Z966" s="93"/>
    </row>
    <row r="967" spans="1:26" ht="12.75" customHeight="1">
      <c r="A967" s="97"/>
      <c r="B967" s="93"/>
      <c r="C967" s="93"/>
      <c r="D967" s="93"/>
      <c r="E967" s="93"/>
      <c r="F967" s="93"/>
      <c r="G967" s="93"/>
      <c r="H967" s="93"/>
      <c r="I967" s="93"/>
      <c r="J967" s="93"/>
      <c r="K967" s="93"/>
      <c r="L967" s="93"/>
      <c r="M967" s="93"/>
      <c r="N967" s="93"/>
      <c r="O967" s="93"/>
      <c r="P967" s="93"/>
      <c r="Q967" s="93"/>
      <c r="R967" s="93"/>
      <c r="S967" s="93"/>
      <c r="T967" s="93"/>
      <c r="U967" s="93"/>
      <c r="V967" s="93"/>
      <c r="W967" s="93"/>
      <c r="X967" s="93"/>
      <c r="Y967" s="93"/>
      <c r="Z967" s="93"/>
    </row>
    <row r="968" spans="1:26" ht="12.75" customHeight="1">
      <c r="A968" s="97"/>
      <c r="B968" s="93"/>
      <c r="C968" s="93"/>
      <c r="D968" s="93"/>
      <c r="E968" s="93"/>
      <c r="F968" s="93"/>
      <c r="G968" s="93"/>
      <c r="H968" s="93"/>
      <c r="I968" s="93"/>
      <c r="J968" s="93"/>
      <c r="K968" s="93"/>
      <c r="L968" s="93"/>
      <c r="M968" s="93"/>
      <c r="N968" s="93"/>
      <c r="O968" s="93"/>
      <c r="P968" s="93"/>
      <c r="Q968" s="93"/>
      <c r="R968" s="93"/>
      <c r="S968" s="93"/>
      <c r="T968" s="93"/>
      <c r="U968" s="93"/>
      <c r="V968" s="93"/>
      <c r="W968" s="93"/>
      <c r="X968" s="93"/>
      <c r="Y968" s="93"/>
      <c r="Z968" s="93"/>
    </row>
    <row r="969" spans="1:26" ht="12.75" customHeight="1">
      <c r="A969" s="97"/>
      <c r="B969" s="93"/>
      <c r="C969" s="93"/>
      <c r="D969" s="93"/>
      <c r="E969" s="93"/>
      <c r="F969" s="93"/>
      <c r="G969" s="93"/>
      <c r="H969" s="93"/>
      <c r="I969" s="93"/>
      <c r="J969" s="93"/>
      <c r="K969" s="93"/>
      <c r="L969" s="93"/>
      <c r="M969" s="93"/>
      <c r="N969" s="93"/>
      <c r="O969" s="93"/>
      <c r="P969" s="93"/>
      <c r="Q969" s="93"/>
      <c r="R969" s="93"/>
      <c r="S969" s="93"/>
      <c r="T969" s="93"/>
      <c r="U969" s="93"/>
      <c r="V969" s="93"/>
      <c r="W969" s="93"/>
      <c r="X969" s="93"/>
      <c r="Y969" s="93"/>
      <c r="Z969" s="93"/>
    </row>
    <row r="970" spans="1:26" ht="12.75" customHeight="1">
      <c r="A970" s="97"/>
      <c r="B970" s="93"/>
      <c r="C970" s="93"/>
      <c r="D970" s="93"/>
      <c r="E970" s="93"/>
      <c r="F970" s="93"/>
      <c r="G970" s="93"/>
      <c r="H970" s="93"/>
      <c r="I970" s="93"/>
      <c r="J970" s="93"/>
      <c r="K970" s="93"/>
      <c r="L970" s="93"/>
      <c r="M970" s="93"/>
      <c r="N970" s="93"/>
      <c r="O970" s="93"/>
      <c r="P970" s="93"/>
      <c r="Q970" s="93"/>
      <c r="R970" s="93"/>
      <c r="S970" s="93"/>
      <c r="T970" s="93"/>
      <c r="U970" s="93"/>
      <c r="V970" s="93"/>
      <c r="W970" s="93"/>
      <c r="X970" s="93"/>
      <c r="Y970" s="93"/>
      <c r="Z970" s="93"/>
    </row>
    <row r="971" spans="1:26" ht="12.75" customHeight="1">
      <c r="A971" s="97"/>
      <c r="B971" s="93"/>
      <c r="C971" s="93"/>
      <c r="D971" s="93"/>
      <c r="E971" s="93"/>
      <c r="F971" s="93"/>
      <c r="G971" s="93"/>
      <c r="H971" s="93"/>
      <c r="I971" s="93"/>
      <c r="J971" s="93"/>
      <c r="K971" s="93"/>
      <c r="L971" s="93"/>
      <c r="M971" s="93"/>
      <c r="N971" s="93"/>
      <c r="O971" s="93"/>
      <c r="P971" s="93"/>
      <c r="Q971" s="93"/>
      <c r="R971" s="93"/>
      <c r="S971" s="93"/>
      <c r="T971" s="93"/>
      <c r="U971" s="93"/>
      <c r="V971" s="93"/>
      <c r="W971" s="93"/>
      <c r="X971" s="93"/>
      <c r="Y971" s="93"/>
      <c r="Z971" s="93"/>
    </row>
    <row r="972" spans="1:26" ht="12.75" customHeight="1">
      <c r="A972" s="97"/>
      <c r="B972" s="93"/>
      <c r="C972" s="93"/>
      <c r="D972" s="93"/>
      <c r="E972" s="93"/>
      <c r="F972" s="93"/>
      <c r="G972" s="93"/>
      <c r="H972" s="93"/>
      <c r="I972" s="93"/>
      <c r="J972" s="93"/>
      <c r="K972" s="93"/>
      <c r="L972" s="93"/>
      <c r="M972" s="93"/>
      <c r="N972" s="93"/>
      <c r="O972" s="93"/>
      <c r="P972" s="93"/>
      <c r="Q972" s="93"/>
      <c r="R972" s="93"/>
      <c r="S972" s="93"/>
      <c r="T972" s="93"/>
      <c r="U972" s="93"/>
      <c r="V972" s="93"/>
      <c r="W972" s="93"/>
      <c r="X972" s="93"/>
      <c r="Y972" s="93"/>
      <c r="Z972" s="93"/>
    </row>
    <row r="973" spans="1:26" ht="12.75" customHeight="1">
      <c r="A973" s="97"/>
      <c r="B973" s="93"/>
      <c r="C973" s="93"/>
      <c r="D973" s="93"/>
      <c r="E973" s="93"/>
      <c r="F973" s="93"/>
      <c r="G973" s="93"/>
      <c r="H973" s="93"/>
      <c r="I973" s="93"/>
      <c r="J973" s="93"/>
      <c r="K973" s="93"/>
      <c r="L973" s="93"/>
      <c r="M973" s="93"/>
      <c r="N973" s="93"/>
      <c r="O973" s="93"/>
      <c r="P973" s="93"/>
      <c r="Q973" s="93"/>
      <c r="R973" s="93"/>
      <c r="S973" s="93"/>
      <c r="T973" s="93"/>
      <c r="U973" s="93"/>
      <c r="V973" s="93"/>
      <c r="W973" s="93"/>
      <c r="X973" s="93"/>
      <c r="Y973" s="93"/>
      <c r="Z973" s="93"/>
    </row>
    <row r="974" spans="1:26" ht="12.75" customHeight="1">
      <c r="A974" s="97"/>
      <c r="B974" s="93"/>
      <c r="C974" s="93"/>
      <c r="D974" s="93"/>
      <c r="E974" s="93"/>
      <c r="F974" s="93"/>
      <c r="G974" s="93"/>
      <c r="H974" s="93"/>
      <c r="I974" s="93"/>
      <c r="J974" s="93"/>
      <c r="K974" s="93"/>
      <c r="L974" s="93"/>
      <c r="M974" s="93"/>
      <c r="N974" s="93"/>
      <c r="O974" s="93"/>
      <c r="P974" s="93"/>
      <c r="Q974" s="93"/>
      <c r="R974" s="93"/>
      <c r="S974" s="93"/>
      <c r="T974" s="93"/>
      <c r="U974" s="93"/>
      <c r="V974" s="93"/>
      <c r="W974" s="93"/>
      <c r="X974" s="93"/>
      <c r="Y974" s="93"/>
      <c r="Z974" s="93"/>
    </row>
    <row r="975" spans="1:26" ht="12.75" customHeight="1">
      <c r="A975" s="97"/>
      <c r="B975" s="93"/>
      <c r="C975" s="93"/>
      <c r="D975" s="93"/>
      <c r="E975" s="93"/>
      <c r="F975" s="93"/>
      <c r="G975" s="93"/>
      <c r="H975" s="93"/>
      <c r="I975" s="93"/>
      <c r="J975" s="93"/>
      <c r="K975" s="93"/>
      <c r="L975" s="93"/>
      <c r="M975" s="93"/>
      <c r="N975" s="93"/>
      <c r="O975" s="93"/>
      <c r="P975" s="93"/>
      <c r="Q975" s="93"/>
      <c r="R975" s="93"/>
      <c r="S975" s="93"/>
      <c r="T975" s="93"/>
      <c r="U975" s="93"/>
      <c r="V975" s="93"/>
      <c r="W975" s="93"/>
      <c r="X975" s="93"/>
      <c r="Y975" s="93"/>
      <c r="Z975" s="93"/>
    </row>
    <row r="976" spans="1:26" ht="12.75" customHeight="1">
      <c r="A976" s="97"/>
      <c r="B976" s="93"/>
      <c r="C976" s="93"/>
      <c r="D976" s="93"/>
      <c r="E976" s="93"/>
      <c r="F976" s="93"/>
      <c r="G976" s="93"/>
      <c r="H976" s="93"/>
      <c r="I976" s="93"/>
      <c r="J976" s="93"/>
      <c r="K976" s="93"/>
      <c r="L976" s="93"/>
      <c r="M976" s="93"/>
      <c r="N976" s="93"/>
      <c r="O976" s="93"/>
      <c r="P976" s="93"/>
      <c r="Q976" s="93"/>
      <c r="R976" s="93"/>
      <c r="S976" s="93"/>
      <c r="T976" s="93"/>
      <c r="U976" s="93"/>
      <c r="V976" s="93"/>
      <c r="W976" s="93"/>
      <c r="X976" s="93"/>
      <c r="Y976" s="93"/>
      <c r="Z976" s="93"/>
    </row>
    <row r="977" spans="1:26" ht="12.75" customHeight="1">
      <c r="A977" s="97"/>
      <c r="B977" s="93"/>
      <c r="C977" s="93"/>
      <c r="D977" s="93"/>
      <c r="E977" s="93"/>
      <c r="F977" s="93"/>
      <c r="G977" s="93"/>
      <c r="H977" s="93"/>
      <c r="I977" s="93"/>
      <c r="J977" s="93"/>
      <c r="K977" s="93"/>
      <c r="L977" s="93"/>
      <c r="M977" s="93"/>
      <c r="N977" s="93"/>
      <c r="O977" s="93"/>
      <c r="P977" s="93"/>
      <c r="Q977" s="93"/>
      <c r="R977" s="93"/>
      <c r="S977" s="93"/>
      <c r="T977" s="93"/>
      <c r="U977" s="93"/>
      <c r="V977" s="93"/>
      <c r="W977" s="93"/>
      <c r="X977" s="93"/>
      <c r="Y977" s="93"/>
      <c r="Z977" s="93"/>
    </row>
    <row r="978" spans="1:26" ht="12.75" customHeight="1">
      <c r="A978" s="97"/>
      <c r="B978" s="93"/>
      <c r="C978" s="93"/>
      <c r="D978" s="93"/>
      <c r="E978" s="93"/>
      <c r="F978" s="93"/>
      <c r="G978" s="93"/>
      <c r="H978" s="93"/>
      <c r="I978" s="93"/>
      <c r="J978" s="93"/>
      <c r="K978" s="93"/>
      <c r="L978" s="93"/>
      <c r="M978" s="93"/>
      <c r="N978" s="93"/>
      <c r="O978" s="93"/>
      <c r="P978" s="93"/>
      <c r="Q978" s="93"/>
      <c r="R978" s="93"/>
      <c r="S978" s="93"/>
      <c r="T978" s="93"/>
      <c r="U978" s="93"/>
      <c r="V978" s="93"/>
      <c r="W978" s="93"/>
      <c r="X978" s="93"/>
      <c r="Y978" s="93"/>
      <c r="Z978" s="93"/>
    </row>
    <row r="979" spans="1:26" ht="12.75" customHeight="1">
      <c r="A979" s="97"/>
      <c r="B979" s="93"/>
      <c r="C979" s="93"/>
      <c r="D979" s="93"/>
      <c r="E979" s="93"/>
      <c r="F979" s="93"/>
      <c r="G979" s="93"/>
      <c r="H979" s="93"/>
      <c r="I979" s="93"/>
      <c r="J979" s="93"/>
      <c r="K979" s="93"/>
      <c r="L979" s="93"/>
      <c r="M979" s="93"/>
      <c r="N979" s="93"/>
      <c r="O979" s="93"/>
      <c r="P979" s="93"/>
      <c r="Q979" s="93"/>
      <c r="R979" s="93"/>
      <c r="S979" s="93"/>
      <c r="T979" s="93"/>
      <c r="U979" s="93"/>
      <c r="V979" s="93"/>
      <c r="W979" s="93"/>
      <c r="X979" s="93"/>
      <c r="Y979" s="93"/>
      <c r="Z979" s="93"/>
    </row>
    <row r="980" spans="1:26" ht="12.75" customHeight="1">
      <c r="A980" s="97"/>
      <c r="B980" s="93"/>
      <c r="C980" s="93"/>
      <c r="D980" s="93"/>
      <c r="E980" s="93"/>
      <c r="F980" s="93"/>
      <c r="G980" s="93"/>
      <c r="H980" s="93"/>
      <c r="I980" s="93"/>
      <c r="J980" s="93"/>
      <c r="K980" s="93"/>
      <c r="L980" s="93"/>
      <c r="M980" s="93"/>
      <c r="N980" s="93"/>
      <c r="O980" s="93"/>
      <c r="P980" s="93"/>
      <c r="Q980" s="93"/>
      <c r="R980" s="93"/>
      <c r="S980" s="93"/>
      <c r="T980" s="93"/>
      <c r="U980" s="93"/>
      <c r="V980" s="93"/>
      <c r="W980" s="93"/>
      <c r="X980" s="93"/>
      <c r="Y980" s="93"/>
      <c r="Z980" s="93"/>
    </row>
    <row r="981" spans="1:26" ht="12.75" customHeight="1">
      <c r="A981" s="97"/>
      <c r="B981" s="93"/>
      <c r="C981" s="93"/>
      <c r="D981" s="93"/>
      <c r="E981" s="93"/>
      <c r="F981" s="93"/>
      <c r="G981" s="93"/>
      <c r="H981" s="93"/>
      <c r="I981" s="93"/>
      <c r="J981" s="93"/>
      <c r="K981" s="93"/>
      <c r="L981" s="93"/>
      <c r="M981" s="93"/>
      <c r="N981" s="93"/>
      <c r="O981" s="93"/>
      <c r="P981" s="93"/>
      <c r="Q981" s="93"/>
      <c r="R981" s="93"/>
      <c r="S981" s="93"/>
      <c r="T981" s="93"/>
      <c r="U981" s="93"/>
      <c r="V981" s="93"/>
      <c r="W981" s="93"/>
      <c r="X981" s="93"/>
      <c r="Y981" s="93"/>
      <c r="Z981" s="93"/>
    </row>
    <row r="982" spans="1:26" ht="12.75" customHeight="1">
      <c r="A982" s="97"/>
      <c r="B982" s="93"/>
      <c r="C982" s="93"/>
      <c r="D982" s="93"/>
      <c r="E982" s="93"/>
      <c r="F982" s="93"/>
      <c r="G982" s="93"/>
      <c r="H982" s="93"/>
      <c r="I982" s="93"/>
      <c r="J982" s="93"/>
      <c r="K982" s="93"/>
      <c r="L982" s="93"/>
      <c r="M982" s="93"/>
      <c r="N982" s="93"/>
      <c r="O982" s="93"/>
      <c r="P982" s="93"/>
      <c r="Q982" s="93"/>
      <c r="R982" s="93"/>
      <c r="S982" s="93"/>
      <c r="T982" s="93"/>
      <c r="U982" s="93"/>
      <c r="V982" s="93"/>
      <c r="W982" s="93"/>
      <c r="X982" s="93"/>
      <c r="Y982" s="93"/>
      <c r="Z982" s="93"/>
    </row>
    <row r="983" spans="1:26" ht="12.75" customHeight="1">
      <c r="A983" s="97"/>
      <c r="B983" s="93"/>
      <c r="C983" s="93"/>
      <c r="D983" s="93"/>
      <c r="E983" s="93"/>
      <c r="F983" s="93"/>
      <c r="G983" s="93"/>
      <c r="H983" s="93"/>
      <c r="I983" s="93"/>
      <c r="J983" s="93"/>
      <c r="K983" s="93"/>
      <c r="L983" s="93"/>
      <c r="M983" s="93"/>
      <c r="N983" s="93"/>
      <c r="O983" s="93"/>
      <c r="P983" s="93"/>
      <c r="Q983" s="93"/>
      <c r="R983" s="93"/>
      <c r="S983" s="93"/>
      <c r="T983" s="93"/>
      <c r="U983" s="93"/>
      <c r="V983" s="93"/>
      <c r="W983" s="93"/>
      <c r="X983" s="93"/>
      <c r="Y983" s="93"/>
      <c r="Z983" s="93"/>
    </row>
    <row r="984" spans="1:26" ht="12.75" customHeight="1">
      <c r="A984" s="97"/>
      <c r="B984" s="93"/>
      <c r="C984" s="93"/>
      <c r="D984" s="93"/>
      <c r="E984" s="93"/>
      <c r="F984" s="93"/>
      <c r="G984" s="93"/>
      <c r="H984" s="93"/>
      <c r="I984" s="93"/>
      <c r="J984" s="93"/>
      <c r="K984" s="93"/>
      <c r="L984" s="93"/>
      <c r="M984" s="93"/>
      <c r="N984" s="93"/>
      <c r="O984" s="93"/>
      <c r="P984" s="93"/>
      <c r="Q984" s="93"/>
      <c r="R984" s="93"/>
      <c r="S984" s="93"/>
      <c r="T984" s="93"/>
      <c r="U984" s="93"/>
      <c r="V984" s="93"/>
      <c r="W984" s="93"/>
      <c r="X984" s="93"/>
      <c r="Y984" s="93"/>
      <c r="Z984" s="93"/>
    </row>
    <row r="985" spans="1:26" ht="12.75" customHeight="1">
      <c r="A985" s="97"/>
      <c r="B985" s="93"/>
      <c r="C985" s="93"/>
      <c r="D985" s="93"/>
      <c r="E985" s="93"/>
      <c r="F985" s="93"/>
      <c r="G985" s="93"/>
      <c r="H985" s="93"/>
      <c r="I985" s="93"/>
      <c r="J985" s="93"/>
      <c r="K985" s="93"/>
      <c r="L985" s="93"/>
      <c r="M985" s="93"/>
      <c r="N985" s="93"/>
      <c r="O985" s="93"/>
      <c r="P985" s="93"/>
      <c r="Q985" s="93"/>
      <c r="R985" s="93"/>
      <c r="S985" s="93"/>
      <c r="T985" s="93"/>
      <c r="U985" s="93"/>
      <c r="V985" s="93"/>
      <c r="W985" s="93"/>
      <c r="X985" s="93"/>
      <c r="Y985" s="93"/>
      <c r="Z985" s="93"/>
    </row>
    <row r="986" spans="1:26" ht="12.75" customHeight="1">
      <c r="A986" s="97"/>
      <c r="B986" s="93"/>
      <c r="C986" s="93"/>
      <c r="D986" s="93"/>
      <c r="E986" s="93"/>
      <c r="F986" s="93"/>
      <c r="G986" s="93"/>
      <c r="H986" s="93"/>
      <c r="I986" s="93"/>
      <c r="J986" s="93"/>
      <c r="K986" s="93"/>
      <c r="L986" s="93"/>
      <c r="M986" s="93"/>
      <c r="N986" s="93"/>
      <c r="O986" s="93"/>
      <c r="P986" s="93"/>
      <c r="Q986" s="93"/>
      <c r="R986" s="93"/>
      <c r="S986" s="93"/>
      <c r="T986" s="93"/>
      <c r="U986" s="93"/>
      <c r="V986" s="93"/>
      <c r="W986" s="93"/>
      <c r="X986" s="93"/>
      <c r="Y986" s="93"/>
      <c r="Z986" s="93"/>
    </row>
    <row r="987" spans="1:26" ht="12.75" customHeight="1">
      <c r="A987" s="97"/>
      <c r="B987" s="93"/>
      <c r="C987" s="93"/>
      <c r="D987" s="93"/>
      <c r="E987" s="93"/>
      <c r="F987" s="93"/>
      <c r="G987" s="93"/>
      <c r="H987" s="93"/>
      <c r="I987" s="93"/>
      <c r="J987" s="93"/>
      <c r="K987" s="93"/>
      <c r="L987" s="93"/>
      <c r="M987" s="93"/>
      <c r="N987" s="93"/>
      <c r="O987" s="93"/>
      <c r="P987" s="93"/>
      <c r="Q987" s="93"/>
      <c r="R987" s="93"/>
      <c r="S987" s="93"/>
      <c r="T987" s="93"/>
      <c r="U987" s="93"/>
      <c r="V987" s="93"/>
      <c r="W987" s="93"/>
      <c r="X987" s="93"/>
      <c r="Y987" s="93"/>
      <c r="Z987" s="93"/>
    </row>
    <row r="988" spans="1:26" ht="12.75" customHeight="1">
      <c r="A988" s="97"/>
      <c r="B988" s="93"/>
      <c r="C988" s="93"/>
      <c r="D988" s="93"/>
      <c r="E988" s="93"/>
      <c r="F988" s="93"/>
      <c r="G988" s="93"/>
      <c r="H988" s="93"/>
      <c r="I988" s="93"/>
      <c r="J988" s="93"/>
      <c r="K988" s="93"/>
      <c r="L988" s="93"/>
      <c r="M988" s="93"/>
      <c r="N988" s="93"/>
      <c r="O988" s="93"/>
      <c r="P988" s="93"/>
      <c r="Q988" s="93"/>
      <c r="R988" s="93"/>
      <c r="S988" s="93"/>
      <c r="T988" s="93"/>
      <c r="U988" s="93"/>
      <c r="V988" s="93"/>
      <c r="W988" s="93"/>
      <c r="X988" s="93"/>
      <c r="Y988" s="93"/>
      <c r="Z988" s="93"/>
    </row>
    <row r="989" spans="1:26" ht="12.75" customHeight="1">
      <c r="A989" s="97"/>
      <c r="B989" s="93"/>
      <c r="C989" s="93"/>
      <c r="D989" s="93"/>
      <c r="E989" s="93"/>
      <c r="F989" s="93"/>
      <c r="G989" s="93"/>
      <c r="H989" s="93"/>
      <c r="I989" s="93"/>
      <c r="J989" s="93"/>
      <c r="K989" s="93"/>
      <c r="L989" s="93"/>
      <c r="M989" s="93"/>
      <c r="N989" s="93"/>
      <c r="O989" s="93"/>
      <c r="P989" s="93"/>
      <c r="Q989" s="93"/>
      <c r="R989" s="93"/>
      <c r="S989" s="93"/>
      <c r="T989" s="93"/>
      <c r="U989" s="93"/>
      <c r="V989" s="93"/>
      <c r="W989" s="93"/>
      <c r="X989" s="93"/>
      <c r="Y989" s="93"/>
      <c r="Z989" s="93"/>
    </row>
    <row r="990" spans="1:26" ht="12.75" customHeight="1">
      <c r="A990" s="97"/>
      <c r="B990" s="93"/>
      <c r="C990" s="93"/>
      <c r="D990" s="93"/>
      <c r="E990" s="93"/>
      <c r="F990" s="93"/>
      <c r="G990" s="93"/>
      <c r="H990" s="93"/>
      <c r="I990" s="93"/>
      <c r="J990" s="93"/>
      <c r="K990" s="93"/>
      <c r="L990" s="93"/>
      <c r="M990" s="93"/>
      <c r="N990" s="93"/>
      <c r="O990" s="93"/>
      <c r="P990" s="93"/>
      <c r="Q990" s="93"/>
      <c r="R990" s="93"/>
      <c r="S990" s="93"/>
      <c r="T990" s="93"/>
      <c r="U990" s="93"/>
      <c r="V990" s="93"/>
      <c r="W990" s="93"/>
      <c r="X990" s="93"/>
      <c r="Y990" s="93"/>
      <c r="Z990" s="93"/>
    </row>
    <row r="991" spans="1:26" ht="12.75" customHeight="1">
      <c r="A991" s="97"/>
      <c r="B991" s="93"/>
      <c r="C991" s="93"/>
      <c r="D991" s="93"/>
      <c r="E991" s="93"/>
      <c r="F991" s="93"/>
      <c r="G991" s="93"/>
      <c r="H991" s="93"/>
      <c r="I991" s="93"/>
      <c r="J991" s="93"/>
      <c r="K991" s="93"/>
      <c r="L991" s="93"/>
      <c r="M991" s="93"/>
      <c r="N991" s="93"/>
      <c r="O991" s="93"/>
      <c r="P991" s="93"/>
      <c r="Q991" s="93"/>
      <c r="R991" s="93"/>
      <c r="S991" s="93"/>
      <c r="T991" s="93"/>
      <c r="U991" s="93"/>
      <c r="V991" s="93"/>
      <c r="W991" s="93"/>
      <c r="X991" s="93"/>
      <c r="Y991" s="93"/>
      <c r="Z991" s="93"/>
    </row>
    <row r="992" spans="1:26" ht="12.75" customHeight="1">
      <c r="A992" s="97"/>
      <c r="B992" s="93"/>
      <c r="C992" s="93"/>
      <c r="D992" s="93"/>
      <c r="E992" s="93"/>
      <c r="F992" s="93"/>
      <c r="G992" s="93"/>
      <c r="H992" s="93"/>
      <c r="I992" s="93"/>
      <c r="J992" s="93"/>
      <c r="K992" s="93"/>
      <c r="L992" s="93"/>
      <c r="M992" s="93"/>
      <c r="N992" s="93"/>
      <c r="O992" s="93"/>
      <c r="P992" s="93"/>
      <c r="Q992" s="93"/>
      <c r="R992" s="93"/>
      <c r="S992" s="93"/>
      <c r="T992" s="93"/>
      <c r="U992" s="93"/>
      <c r="V992" s="93"/>
      <c r="W992" s="93"/>
      <c r="X992" s="93"/>
      <c r="Y992" s="93"/>
      <c r="Z992" s="93"/>
    </row>
    <row r="993" spans="1:26" ht="12.75" customHeight="1">
      <c r="A993" s="97"/>
      <c r="B993" s="93"/>
      <c r="C993" s="93"/>
      <c r="D993" s="93"/>
      <c r="E993" s="93"/>
      <c r="F993" s="93"/>
      <c r="G993" s="93"/>
      <c r="H993" s="93"/>
      <c r="I993" s="93"/>
      <c r="J993" s="93"/>
      <c r="K993" s="93"/>
      <c r="L993" s="93"/>
      <c r="M993" s="93"/>
      <c r="N993" s="93"/>
      <c r="O993" s="93"/>
      <c r="P993" s="93"/>
      <c r="Q993" s="93"/>
      <c r="R993" s="93"/>
      <c r="S993" s="93"/>
      <c r="T993" s="93"/>
      <c r="U993" s="93"/>
      <c r="V993" s="93"/>
      <c r="W993" s="93"/>
      <c r="X993" s="93"/>
      <c r="Y993" s="93"/>
      <c r="Z993" s="93"/>
    </row>
    <row r="994" spans="1:26" ht="12.75" customHeight="1">
      <c r="A994" s="97"/>
      <c r="B994" s="93"/>
      <c r="C994" s="93"/>
      <c r="D994" s="93"/>
      <c r="E994" s="93"/>
      <c r="F994" s="93"/>
      <c r="G994" s="93"/>
      <c r="H994" s="93"/>
      <c r="I994" s="93"/>
      <c r="J994" s="93"/>
      <c r="K994" s="93"/>
      <c r="L994" s="93"/>
      <c r="M994" s="93"/>
      <c r="N994" s="93"/>
      <c r="O994" s="93"/>
      <c r="P994" s="93"/>
      <c r="Q994" s="93"/>
      <c r="R994" s="93"/>
      <c r="S994" s="93"/>
      <c r="T994" s="93"/>
      <c r="U994" s="93"/>
      <c r="V994" s="93"/>
      <c r="W994" s="93"/>
      <c r="X994" s="93"/>
      <c r="Y994" s="93"/>
      <c r="Z994" s="93"/>
    </row>
    <row r="995" spans="1:26" ht="12.75" customHeight="1">
      <c r="A995" s="97"/>
      <c r="B995" s="93"/>
      <c r="C995" s="93"/>
      <c r="D995" s="93"/>
      <c r="E995" s="93"/>
      <c r="F995" s="93"/>
      <c r="G995" s="93"/>
      <c r="H995" s="93"/>
      <c r="I995" s="93"/>
      <c r="J995" s="93"/>
      <c r="K995" s="93"/>
      <c r="L995" s="93"/>
      <c r="M995" s="93"/>
      <c r="N995" s="93"/>
      <c r="O995" s="93"/>
      <c r="P995" s="93"/>
      <c r="Q995" s="93"/>
      <c r="R995" s="93"/>
      <c r="S995" s="93"/>
      <c r="T995" s="93"/>
      <c r="U995" s="93"/>
      <c r="V995" s="93"/>
      <c r="W995" s="93"/>
      <c r="X995" s="93"/>
      <c r="Y995" s="93"/>
      <c r="Z995" s="93"/>
    </row>
    <row r="996" spans="1:26" ht="12.75" customHeight="1">
      <c r="A996" s="97"/>
      <c r="B996" s="93"/>
      <c r="C996" s="93"/>
      <c r="D996" s="93"/>
      <c r="E996" s="93"/>
      <c r="F996" s="93"/>
      <c r="G996" s="93"/>
      <c r="H996" s="93"/>
      <c r="I996" s="93"/>
      <c r="J996" s="93"/>
      <c r="K996" s="93"/>
      <c r="L996" s="93"/>
      <c r="M996" s="93"/>
      <c r="N996" s="93"/>
      <c r="O996" s="93"/>
      <c r="P996" s="93"/>
      <c r="Q996" s="93"/>
      <c r="R996" s="93"/>
      <c r="S996" s="93"/>
      <c r="T996" s="93"/>
      <c r="U996" s="93"/>
      <c r="V996" s="93"/>
      <c r="W996" s="93"/>
      <c r="X996" s="93"/>
      <c r="Y996" s="93"/>
      <c r="Z996" s="93"/>
    </row>
    <row r="997" spans="1:26" ht="12.75" customHeight="1">
      <c r="A997" s="97"/>
      <c r="B997" s="93"/>
      <c r="C997" s="93"/>
      <c r="D997" s="93"/>
      <c r="E997" s="93"/>
      <c r="F997" s="93"/>
      <c r="G997" s="93"/>
      <c r="H997" s="93"/>
      <c r="I997" s="93"/>
      <c r="J997" s="93"/>
      <c r="K997" s="93"/>
      <c r="L997" s="93"/>
      <c r="M997" s="93"/>
      <c r="N997" s="93"/>
      <c r="O997" s="93"/>
      <c r="P997" s="93"/>
      <c r="Q997" s="93"/>
      <c r="R997" s="93"/>
      <c r="S997" s="93"/>
      <c r="T997" s="93"/>
      <c r="U997" s="93"/>
      <c r="V997" s="93"/>
      <c r="W997" s="93"/>
      <c r="X997" s="93"/>
      <c r="Y997" s="93"/>
      <c r="Z997" s="93"/>
    </row>
    <row r="998" spans="1:26" ht="12.75" customHeight="1">
      <c r="A998" s="97"/>
      <c r="B998" s="93"/>
      <c r="C998" s="93"/>
      <c r="D998" s="93"/>
      <c r="E998" s="93"/>
      <c r="F998" s="93"/>
      <c r="G998" s="93"/>
      <c r="H998" s="93"/>
      <c r="I998" s="93"/>
      <c r="J998" s="93"/>
      <c r="K998" s="93"/>
      <c r="L998" s="93"/>
      <c r="M998" s="93"/>
      <c r="N998" s="93"/>
      <c r="O998" s="93"/>
      <c r="P998" s="93"/>
      <c r="Q998" s="93"/>
      <c r="R998" s="93"/>
      <c r="S998" s="93"/>
      <c r="T998" s="93"/>
      <c r="U998" s="93"/>
      <c r="V998" s="93"/>
      <c r="W998" s="93"/>
      <c r="X998" s="93"/>
      <c r="Y998" s="93"/>
      <c r="Z998" s="93"/>
    </row>
    <row r="999" spans="1:26" ht="12.75" customHeight="1">
      <c r="A999" s="97"/>
      <c r="B999" s="93"/>
      <c r="C999" s="93"/>
      <c r="D999" s="93"/>
      <c r="E999" s="93"/>
      <c r="F999" s="93"/>
      <c r="G999" s="93"/>
      <c r="H999" s="93"/>
      <c r="I999" s="93"/>
      <c r="J999" s="93"/>
      <c r="K999" s="93"/>
      <c r="L999" s="93"/>
      <c r="M999" s="93"/>
      <c r="N999" s="93"/>
      <c r="O999" s="93"/>
      <c r="P999" s="93"/>
      <c r="Q999" s="93"/>
      <c r="R999" s="93"/>
      <c r="S999" s="93"/>
      <c r="T999" s="93"/>
      <c r="U999" s="93"/>
      <c r="V999" s="93"/>
      <c r="W999" s="93"/>
      <c r="X999" s="93"/>
      <c r="Y999" s="93"/>
      <c r="Z999" s="93"/>
    </row>
    <row r="1000" spans="1:26" ht="12.75" customHeight="1">
      <c r="A1000" s="97"/>
      <c r="B1000" s="93"/>
      <c r="C1000" s="93"/>
      <c r="D1000" s="93"/>
      <c r="E1000" s="93"/>
      <c r="F1000" s="93"/>
      <c r="G1000" s="93"/>
      <c r="H1000" s="93"/>
      <c r="I1000" s="93"/>
      <c r="J1000" s="93"/>
      <c r="K1000" s="93"/>
      <c r="L1000" s="93"/>
      <c r="M1000" s="93"/>
      <c r="N1000" s="93"/>
      <c r="O1000" s="93"/>
      <c r="P1000" s="93"/>
      <c r="Q1000" s="93"/>
      <c r="R1000" s="93"/>
      <c r="S1000" s="93"/>
      <c r="T1000" s="93"/>
      <c r="U1000" s="93"/>
      <c r="V1000" s="93"/>
      <c r="W1000" s="93"/>
      <c r="X1000" s="93"/>
      <c r="Y1000" s="93"/>
      <c r="Z1000" s="93"/>
    </row>
    <row r="1001" spans="1:26" ht="12.75" customHeight="1">
      <c r="A1001" s="97"/>
      <c r="B1001" s="93"/>
      <c r="C1001" s="93"/>
      <c r="D1001" s="93"/>
      <c r="E1001" s="93"/>
      <c r="F1001" s="93"/>
      <c r="G1001" s="93"/>
      <c r="H1001" s="93"/>
      <c r="I1001" s="93"/>
      <c r="J1001" s="93"/>
      <c r="K1001" s="93"/>
      <c r="L1001" s="93"/>
      <c r="M1001" s="93"/>
      <c r="N1001" s="93"/>
      <c r="O1001" s="93"/>
      <c r="P1001" s="93"/>
      <c r="Q1001" s="93"/>
      <c r="R1001" s="93"/>
      <c r="S1001" s="93"/>
      <c r="T1001" s="93"/>
      <c r="U1001" s="93"/>
      <c r="V1001" s="93"/>
      <c r="W1001" s="93"/>
      <c r="X1001" s="93"/>
      <c r="Y1001" s="93"/>
      <c r="Z1001" s="93"/>
    </row>
    <row r="1002" spans="1:26" ht="12.75" customHeight="1">
      <c r="A1002" s="97"/>
      <c r="B1002" s="93"/>
      <c r="C1002" s="93"/>
      <c r="D1002" s="93"/>
      <c r="E1002" s="93"/>
      <c r="F1002" s="93"/>
      <c r="G1002" s="93"/>
      <c r="H1002" s="93"/>
      <c r="I1002" s="93"/>
      <c r="J1002" s="93"/>
      <c r="K1002" s="93"/>
      <c r="L1002" s="93"/>
      <c r="M1002" s="93"/>
      <c r="N1002" s="93"/>
      <c r="O1002" s="93"/>
      <c r="P1002" s="93"/>
      <c r="Q1002" s="93"/>
      <c r="R1002" s="93"/>
      <c r="S1002" s="93"/>
      <c r="T1002" s="93"/>
      <c r="U1002" s="93"/>
      <c r="V1002" s="93"/>
      <c r="W1002" s="93"/>
      <c r="X1002" s="93"/>
      <c r="Y1002" s="93"/>
      <c r="Z1002" s="93"/>
    </row>
    <row r="1003" spans="1:26" ht="12.75" customHeight="1">
      <c r="A1003" s="97"/>
      <c r="B1003" s="93"/>
      <c r="C1003" s="93"/>
      <c r="D1003" s="93"/>
      <c r="E1003" s="93"/>
      <c r="F1003" s="93"/>
      <c r="G1003" s="93"/>
      <c r="H1003" s="93"/>
      <c r="I1003" s="93"/>
      <c r="J1003" s="93"/>
      <c r="K1003" s="93"/>
      <c r="L1003" s="93"/>
      <c r="M1003" s="93"/>
      <c r="N1003" s="93"/>
      <c r="O1003" s="93"/>
      <c r="P1003" s="93"/>
      <c r="Q1003" s="93"/>
      <c r="R1003" s="93"/>
      <c r="S1003" s="93"/>
      <c r="T1003" s="93"/>
      <c r="U1003" s="93"/>
      <c r="V1003" s="93"/>
      <c r="W1003" s="93"/>
      <c r="X1003" s="93"/>
      <c r="Y1003" s="93"/>
      <c r="Z1003" s="93"/>
    </row>
    <row r="1004" spans="1:26" ht="12.75" customHeight="1">
      <c r="A1004" s="97"/>
      <c r="B1004" s="93"/>
      <c r="C1004" s="93"/>
      <c r="D1004" s="93"/>
      <c r="E1004" s="93"/>
      <c r="F1004" s="93"/>
      <c r="G1004" s="93"/>
      <c r="H1004" s="93"/>
      <c r="I1004" s="93"/>
      <c r="J1004" s="93"/>
      <c r="K1004" s="93"/>
      <c r="L1004" s="93"/>
      <c r="M1004" s="93"/>
      <c r="N1004" s="93"/>
      <c r="O1004" s="93"/>
      <c r="P1004" s="93"/>
      <c r="Q1004" s="93"/>
      <c r="R1004" s="93"/>
      <c r="S1004" s="93"/>
      <c r="T1004" s="93"/>
      <c r="U1004" s="93"/>
      <c r="V1004" s="93"/>
      <c r="W1004" s="93"/>
      <c r="X1004" s="93"/>
      <c r="Y1004" s="93"/>
      <c r="Z1004" s="93"/>
    </row>
    <row r="1005" spans="1:26" ht="12.75" customHeight="1">
      <c r="A1005" s="97"/>
      <c r="B1005" s="93"/>
      <c r="C1005" s="93"/>
      <c r="D1005" s="93"/>
      <c r="E1005" s="93"/>
      <c r="F1005" s="93"/>
      <c r="G1005" s="93"/>
      <c r="H1005" s="93"/>
      <c r="I1005" s="93"/>
      <c r="J1005" s="93"/>
      <c r="K1005" s="93"/>
      <c r="L1005" s="93"/>
      <c r="M1005" s="93"/>
      <c r="N1005" s="93"/>
      <c r="O1005" s="93"/>
      <c r="P1005" s="93"/>
      <c r="Q1005" s="93"/>
      <c r="R1005" s="93"/>
      <c r="S1005" s="93"/>
      <c r="T1005" s="93"/>
      <c r="U1005" s="93"/>
      <c r="V1005" s="93"/>
      <c r="W1005" s="93"/>
      <c r="X1005" s="93"/>
      <c r="Y1005" s="93"/>
      <c r="Z1005" s="93"/>
    </row>
    <row r="1006" spans="1:26" ht="12.75" customHeight="1">
      <c r="A1006" s="97"/>
      <c r="B1006" s="93"/>
      <c r="C1006" s="93"/>
      <c r="D1006" s="93"/>
      <c r="E1006" s="93"/>
      <c r="F1006" s="93"/>
      <c r="G1006" s="93"/>
      <c r="H1006" s="93"/>
      <c r="I1006" s="93"/>
      <c r="J1006" s="93"/>
      <c r="K1006" s="93"/>
      <c r="L1006" s="93"/>
      <c r="M1006" s="93"/>
      <c r="N1006" s="93"/>
      <c r="O1006" s="93"/>
      <c r="P1006" s="93"/>
      <c r="Q1006" s="93"/>
      <c r="R1006" s="93"/>
      <c r="S1006" s="93"/>
      <c r="T1006" s="93"/>
      <c r="U1006" s="93"/>
      <c r="V1006" s="93"/>
      <c r="W1006" s="93"/>
      <c r="X1006" s="93"/>
      <c r="Y1006" s="93"/>
      <c r="Z1006" s="93"/>
    </row>
    <row r="1007" spans="1:26" ht="12.75" customHeight="1">
      <c r="A1007" s="97"/>
      <c r="B1007" s="93"/>
      <c r="C1007" s="93"/>
      <c r="D1007" s="93"/>
      <c r="E1007" s="93"/>
      <c r="F1007" s="93"/>
      <c r="G1007" s="93"/>
      <c r="H1007" s="93"/>
      <c r="I1007" s="93"/>
      <c r="J1007" s="93"/>
      <c r="K1007" s="93"/>
      <c r="L1007" s="93"/>
      <c r="M1007" s="93"/>
      <c r="N1007" s="93"/>
      <c r="O1007" s="93"/>
      <c r="P1007" s="93"/>
      <c r="Q1007" s="93"/>
      <c r="R1007" s="93"/>
      <c r="S1007" s="93"/>
      <c r="T1007" s="93"/>
      <c r="U1007" s="93"/>
      <c r="V1007" s="93"/>
      <c r="W1007" s="93"/>
      <c r="X1007" s="93"/>
      <c r="Y1007" s="93"/>
      <c r="Z1007" s="93"/>
    </row>
    <row r="1008" spans="1:26" ht="12.75" customHeight="1">
      <c r="A1008" s="97"/>
      <c r="B1008" s="93"/>
      <c r="C1008" s="93"/>
      <c r="D1008" s="93"/>
      <c r="E1008" s="93"/>
      <c r="F1008" s="93"/>
      <c r="G1008" s="93"/>
      <c r="H1008" s="93"/>
      <c r="I1008" s="93"/>
      <c r="J1008" s="93"/>
      <c r="K1008" s="93"/>
      <c r="L1008" s="93"/>
      <c r="M1008" s="93"/>
      <c r="N1008" s="93"/>
      <c r="O1008" s="93"/>
      <c r="P1008" s="93"/>
      <c r="Q1008" s="93"/>
      <c r="R1008" s="93"/>
      <c r="S1008" s="93"/>
      <c r="T1008" s="93"/>
      <c r="U1008" s="93"/>
      <c r="V1008" s="93"/>
      <c r="W1008" s="93"/>
      <c r="X1008" s="93"/>
      <c r="Y1008" s="93"/>
      <c r="Z1008" s="93"/>
    </row>
    <row r="1009" spans="1:26" ht="12.75" customHeight="1">
      <c r="A1009" s="97"/>
      <c r="B1009" s="93"/>
      <c r="C1009" s="93"/>
      <c r="D1009" s="93"/>
      <c r="E1009" s="93"/>
      <c r="F1009" s="93"/>
      <c r="G1009" s="93"/>
      <c r="H1009" s="93"/>
      <c r="I1009" s="93"/>
      <c r="J1009" s="93"/>
      <c r="K1009" s="93"/>
      <c r="L1009" s="93"/>
      <c r="M1009" s="93"/>
      <c r="N1009" s="93"/>
      <c r="O1009" s="93"/>
      <c r="P1009" s="93"/>
      <c r="Q1009" s="93"/>
      <c r="R1009" s="93"/>
      <c r="S1009" s="93"/>
      <c r="T1009" s="93"/>
      <c r="U1009" s="93"/>
      <c r="V1009" s="93"/>
      <c r="W1009" s="93"/>
      <c r="X1009" s="93"/>
      <c r="Y1009" s="93"/>
      <c r="Z1009" s="93"/>
    </row>
    <row r="1010" spans="1:26" ht="12.75" customHeight="1">
      <c r="A1010" s="97"/>
      <c r="B1010" s="93"/>
      <c r="C1010" s="93"/>
      <c r="D1010" s="93"/>
      <c r="E1010" s="93"/>
      <c r="F1010" s="93"/>
      <c r="G1010" s="93"/>
      <c r="H1010" s="93"/>
      <c r="I1010" s="93"/>
      <c r="J1010" s="93"/>
      <c r="K1010" s="93"/>
      <c r="L1010" s="93"/>
      <c r="M1010" s="93"/>
      <c r="N1010" s="93"/>
      <c r="O1010" s="93"/>
      <c r="P1010" s="93"/>
      <c r="Q1010" s="93"/>
      <c r="R1010" s="93"/>
      <c r="S1010" s="93"/>
      <c r="T1010" s="93"/>
      <c r="U1010" s="93"/>
      <c r="V1010" s="93"/>
      <c r="W1010" s="93"/>
      <c r="X1010" s="93"/>
      <c r="Y1010" s="93"/>
      <c r="Z1010" s="93"/>
    </row>
    <row r="1011" spans="1:26" ht="12.75" customHeight="1">
      <c r="A1011" s="97"/>
      <c r="B1011" s="93"/>
      <c r="C1011" s="93"/>
      <c r="D1011" s="93"/>
      <c r="E1011" s="93"/>
      <c r="F1011" s="93"/>
      <c r="G1011" s="93"/>
      <c r="H1011" s="93"/>
      <c r="I1011" s="93"/>
      <c r="J1011" s="93"/>
      <c r="K1011" s="93"/>
      <c r="L1011" s="93"/>
      <c r="M1011" s="93"/>
      <c r="N1011" s="93"/>
      <c r="O1011" s="93"/>
      <c r="P1011" s="93"/>
      <c r="Q1011" s="93"/>
      <c r="R1011" s="93"/>
      <c r="S1011" s="93"/>
      <c r="T1011" s="93"/>
      <c r="U1011" s="93"/>
      <c r="V1011" s="93"/>
      <c r="W1011" s="93"/>
      <c r="X1011" s="93"/>
      <c r="Y1011" s="93"/>
      <c r="Z1011" s="93"/>
    </row>
    <row r="1012" spans="1:26" ht="12.75" customHeight="1">
      <c r="A1012" s="97"/>
      <c r="B1012" s="93"/>
      <c r="C1012" s="93"/>
      <c r="D1012" s="93"/>
      <c r="E1012" s="93"/>
      <c r="F1012" s="93"/>
      <c r="G1012" s="93"/>
      <c r="H1012" s="93"/>
      <c r="I1012" s="93"/>
      <c r="J1012" s="93"/>
      <c r="K1012" s="93"/>
      <c r="L1012" s="93"/>
      <c r="M1012" s="93"/>
      <c r="N1012" s="93"/>
      <c r="O1012" s="93"/>
      <c r="P1012" s="93"/>
      <c r="Q1012" s="93"/>
      <c r="R1012" s="93"/>
      <c r="S1012" s="93"/>
      <c r="T1012" s="93"/>
      <c r="U1012" s="93"/>
      <c r="V1012" s="93"/>
      <c r="W1012" s="93"/>
      <c r="X1012" s="93"/>
      <c r="Y1012" s="93"/>
      <c r="Z1012" s="93"/>
    </row>
    <row r="1013" spans="1:26" ht="12.75" customHeight="1">
      <c r="A1013" s="97"/>
      <c r="B1013" s="93"/>
      <c r="C1013" s="93"/>
      <c r="D1013" s="93"/>
      <c r="E1013" s="93"/>
      <c r="F1013" s="93"/>
      <c r="G1013" s="93"/>
      <c r="H1013" s="93"/>
      <c r="I1013" s="93"/>
      <c r="J1013" s="93"/>
      <c r="K1013" s="93"/>
      <c r="L1013" s="93"/>
      <c r="M1013" s="93"/>
      <c r="N1013" s="93"/>
      <c r="O1013" s="93"/>
      <c r="P1013" s="93"/>
      <c r="Q1013" s="93"/>
      <c r="R1013" s="93"/>
      <c r="S1013" s="93"/>
      <c r="T1013" s="93"/>
      <c r="U1013" s="93"/>
      <c r="V1013" s="93"/>
      <c r="W1013" s="93"/>
      <c r="X1013" s="93"/>
      <c r="Y1013" s="93"/>
      <c r="Z1013" s="93"/>
    </row>
    <row r="1014" spans="1:26" ht="12.75" customHeight="1">
      <c r="A1014" s="97"/>
      <c r="B1014" s="93"/>
      <c r="C1014" s="93"/>
      <c r="D1014" s="93"/>
      <c r="E1014" s="93"/>
      <c r="F1014" s="93"/>
      <c r="G1014" s="93"/>
      <c r="H1014" s="93"/>
      <c r="I1014" s="93"/>
      <c r="J1014" s="93"/>
      <c r="K1014" s="93"/>
      <c r="L1014" s="93"/>
      <c r="M1014" s="93"/>
      <c r="N1014" s="93"/>
      <c r="O1014" s="93"/>
      <c r="P1014" s="93"/>
      <c r="Q1014" s="93"/>
      <c r="R1014" s="93"/>
      <c r="S1014" s="93"/>
      <c r="T1014" s="93"/>
      <c r="U1014" s="93"/>
      <c r="V1014" s="93"/>
      <c r="W1014" s="93"/>
      <c r="X1014" s="93"/>
      <c r="Y1014" s="93"/>
      <c r="Z1014" s="93"/>
    </row>
    <row r="1015" spans="1:26" ht="12.75" customHeight="1">
      <c r="A1015" s="97"/>
      <c r="B1015" s="93"/>
      <c r="C1015" s="93"/>
      <c r="D1015" s="93"/>
      <c r="E1015" s="93"/>
      <c r="F1015" s="93"/>
      <c r="G1015" s="93"/>
      <c r="H1015" s="93"/>
      <c r="I1015" s="93"/>
      <c r="J1015" s="93"/>
      <c r="K1015" s="93"/>
      <c r="L1015" s="93"/>
      <c r="M1015" s="93"/>
      <c r="N1015" s="93"/>
      <c r="O1015" s="93"/>
      <c r="P1015" s="93"/>
      <c r="Q1015" s="93"/>
      <c r="R1015" s="93"/>
      <c r="S1015" s="93"/>
      <c r="T1015" s="93"/>
      <c r="U1015" s="93"/>
      <c r="V1015" s="93"/>
      <c r="W1015" s="93"/>
      <c r="X1015" s="93"/>
      <c r="Y1015" s="93"/>
      <c r="Z1015" s="93"/>
    </row>
    <row r="1016" spans="1:26" ht="12.75" customHeight="1">
      <c r="A1016" s="97"/>
      <c r="B1016" s="93"/>
      <c r="C1016" s="93"/>
      <c r="D1016" s="93"/>
      <c r="E1016" s="93"/>
      <c r="F1016" s="93"/>
      <c r="G1016" s="93"/>
      <c r="H1016" s="93"/>
      <c r="I1016" s="93"/>
      <c r="J1016" s="93"/>
      <c r="K1016" s="93"/>
      <c r="L1016" s="93"/>
      <c r="M1016" s="93"/>
      <c r="N1016" s="93"/>
      <c r="O1016" s="93"/>
      <c r="P1016" s="93"/>
      <c r="Q1016" s="93"/>
      <c r="R1016" s="93"/>
      <c r="S1016" s="93"/>
      <c r="T1016" s="93"/>
      <c r="U1016" s="93"/>
      <c r="V1016" s="93"/>
      <c r="W1016" s="93"/>
      <c r="X1016" s="93"/>
      <c r="Y1016" s="93"/>
      <c r="Z1016" s="93"/>
    </row>
    <row r="1017" spans="1:26" ht="12.75" customHeight="1">
      <c r="A1017" s="97"/>
      <c r="B1017" s="93"/>
      <c r="C1017" s="93"/>
      <c r="D1017" s="93"/>
      <c r="E1017" s="93"/>
      <c r="F1017" s="93"/>
      <c r="G1017" s="93"/>
      <c r="H1017" s="93"/>
      <c r="I1017" s="93"/>
      <c r="J1017" s="93"/>
      <c r="K1017" s="93"/>
      <c r="L1017" s="93"/>
      <c r="M1017" s="93"/>
      <c r="N1017" s="93"/>
      <c r="O1017" s="93"/>
      <c r="P1017" s="93"/>
      <c r="Q1017" s="93"/>
      <c r="R1017" s="93"/>
      <c r="S1017" s="93"/>
      <c r="T1017" s="93"/>
      <c r="U1017" s="93"/>
      <c r="V1017" s="93"/>
      <c r="W1017" s="93"/>
      <c r="X1017" s="93"/>
      <c r="Y1017" s="93"/>
      <c r="Z1017" s="93"/>
    </row>
    <row r="1018" spans="1:26" ht="12.75" customHeight="1">
      <c r="A1018" s="97"/>
      <c r="B1018" s="93"/>
      <c r="C1018" s="93"/>
      <c r="D1018" s="93"/>
      <c r="E1018" s="93"/>
      <c r="F1018" s="93"/>
      <c r="G1018" s="93"/>
      <c r="H1018" s="93"/>
      <c r="I1018" s="93"/>
      <c r="J1018" s="93"/>
      <c r="K1018" s="93"/>
      <c r="L1018" s="93"/>
      <c r="M1018" s="93"/>
      <c r="N1018" s="93"/>
      <c r="O1018" s="93"/>
      <c r="P1018" s="93"/>
      <c r="Q1018" s="93"/>
      <c r="R1018" s="93"/>
      <c r="S1018" s="93"/>
      <c r="T1018" s="93"/>
      <c r="U1018" s="93"/>
      <c r="V1018" s="93"/>
      <c r="W1018" s="93"/>
      <c r="X1018" s="93"/>
      <c r="Y1018" s="93"/>
      <c r="Z1018" s="93"/>
    </row>
    <row r="1019" spans="1:26" ht="12.75" customHeight="1">
      <c r="A1019" s="97"/>
      <c r="B1019" s="93"/>
      <c r="C1019" s="93"/>
      <c r="D1019" s="93"/>
      <c r="E1019" s="93"/>
      <c r="F1019" s="93"/>
      <c r="G1019" s="93"/>
      <c r="H1019" s="93"/>
      <c r="I1019" s="93"/>
      <c r="J1019" s="93"/>
      <c r="K1019" s="93"/>
      <c r="L1019" s="93"/>
      <c r="M1019" s="93"/>
      <c r="N1019" s="93"/>
      <c r="O1019" s="93"/>
      <c r="P1019" s="93"/>
      <c r="Q1019" s="93"/>
      <c r="R1019" s="93"/>
      <c r="S1019" s="93"/>
      <c r="T1019" s="93"/>
      <c r="U1019" s="93"/>
      <c r="V1019" s="93"/>
      <c r="W1019" s="93"/>
      <c r="X1019" s="93"/>
      <c r="Y1019" s="93"/>
      <c r="Z1019" s="93"/>
    </row>
    <row r="1020" spans="1:26" ht="12.75" customHeight="1">
      <c r="A1020" s="97"/>
      <c r="B1020" s="93"/>
      <c r="C1020" s="93"/>
      <c r="D1020" s="93"/>
      <c r="E1020" s="93"/>
      <c r="F1020" s="93"/>
      <c r="G1020" s="93"/>
      <c r="H1020" s="93"/>
      <c r="I1020" s="93"/>
      <c r="J1020" s="93"/>
      <c r="K1020" s="93"/>
      <c r="L1020" s="93"/>
      <c r="M1020" s="93"/>
      <c r="N1020" s="93"/>
      <c r="O1020" s="93"/>
      <c r="P1020" s="93"/>
      <c r="Q1020" s="93"/>
      <c r="R1020" s="93"/>
      <c r="S1020" s="93"/>
      <c r="T1020" s="93"/>
      <c r="U1020" s="93"/>
      <c r="V1020" s="93"/>
      <c r="W1020" s="93"/>
      <c r="X1020" s="93"/>
      <c r="Y1020" s="93"/>
      <c r="Z1020" s="93"/>
    </row>
    <row r="1021" spans="1:26" ht="12.75" customHeight="1">
      <c r="A1021" s="97"/>
      <c r="B1021" s="93"/>
      <c r="C1021" s="93"/>
      <c r="D1021" s="93"/>
      <c r="E1021" s="93"/>
      <c r="F1021" s="93"/>
      <c r="G1021" s="93"/>
      <c r="H1021" s="93"/>
      <c r="I1021" s="93"/>
      <c r="J1021" s="93"/>
      <c r="K1021" s="93"/>
      <c r="L1021" s="93"/>
      <c r="M1021" s="93"/>
      <c r="N1021" s="93"/>
      <c r="O1021" s="93"/>
      <c r="P1021" s="93"/>
      <c r="Q1021" s="93"/>
      <c r="R1021" s="93"/>
      <c r="S1021" s="93"/>
      <c r="T1021" s="93"/>
      <c r="U1021" s="93"/>
      <c r="V1021" s="93"/>
      <c r="W1021" s="93"/>
      <c r="X1021" s="93"/>
      <c r="Y1021" s="93"/>
      <c r="Z1021" s="93"/>
    </row>
    <row r="1022" spans="1:26" ht="12.75" customHeight="1">
      <c r="A1022" s="97"/>
      <c r="B1022" s="93"/>
      <c r="C1022" s="93"/>
      <c r="D1022" s="93"/>
      <c r="E1022" s="93"/>
      <c r="F1022" s="93"/>
      <c r="G1022" s="93"/>
      <c r="H1022" s="93"/>
      <c r="I1022" s="93"/>
      <c r="J1022" s="93"/>
      <c r="K1022" s="93"/>
      <c r="L1022" s="93"/>
      <c r="M1022" s="93"/>
      <c r="N1022" s="93"/>
      <c r="O1022" s="93"/>
      <c r="P1022" s="93"/>
      <c r="Q1022" s="93"/>
      <c r="R1022" s="93"/>
      <c r="S1022" s="93"/>
      <c r="T1022" s="93"/>
      <c r="U1022" s="93"/>
      <c r="V1022" s="93"/>
      <c r="W1022" s="93"/>
      <c r="X1022" s="93"/>
      <c r="Y1022" s="93"/>
      <c r="Z1022" s="93"/>
    </row>
    <row r="1023" spans="1:26" ht="12.75" customHeight="1">
      <c r="A1023" s="97"/>
      <c r="B1023" s="93"/>
      <c r="C1023" s="93"/>
      <c r="D1023" s="93"/>
      <c r="E1023" s="93"/>
      <c r="F1023" s="93"/>
      <c r="G1023" s="93"/>
      <c r="H1023" s="93"/>
      <c r="I1023" s="93"/>
      <c r="J1023" s="93"/>
      <c r="K1023" s="93"/>
      <c r="L1023" s="93"/>
      <c r="M1023" s="93"/>
      <c r="N1023" s="93"/>
      <c r="O1023" s="93"/>
      <c r="P1023" s="93"/>
      <c r="Q1023" s="93"/>
      <c r="R1023" s="93"/>
      <c r="S1023" s="93"/>
      <c r="T1023" s="93"/>
      <c r="U1023" s="93"/>
      <c r="V1023" s="93"/>
      <c r="W1023" s="93"/>
      <c r="X1023" s="93"/>
      <c r="Y1023" s="93"/>
      <c r="Z1023" s="93"/>
    </row>
    <row r="1024" spans="1:26" ht="12.75" customHeight="1">
      <c r="A1024" s="97"/>
      <c r="B1024" s="93"/>
      <c r="C1024" s="93"/>
      <c r="D1024" s="93"/>
      <c r="E1024" s="93"/>
      <c r="F1024" s="93"/>
      <c r="G1024" s="93"/>
      <c r="H1024" s="93"/>
      <c r="I1024" s="93"/>
      <c r="J1024" s="93"/>
      <c r="K1024" s="93"/>
      <c r="L1024" s="93"/>
      <c r="M1024" s="93"/>
      <c r="N1024" s="93"/>
      <c r="O1024" s="93"/>
      <c r="P1024" s="93"/>
      <c r="Q1024" s="93"/>
      <c r="R1024" s="93"/>
      <c r="S1024" s="93"/>
      <c r="T1024" s="93"/>
      <c r="U1024" s="93"/>
      <c r="V1024" s="93"/>
      <c r="W1024" s="93"/>
      <c r="X1024" s="93"/>
      <c r="Y1024" s="93"/>
      <c r="Z1024" s="93"/>
    </row>
    <row r="1025" spans="1:26" ht="12.75" customHeight="1">
      <c r="A1025" s="97"/>
      <c r="B1025" s="93"/>
      <c r="C1025" s="93"/>
      <c r="D1025" s="93"/>
      <c r="E1025" s="93"/>
      <c r="F1025" s="93"/>
      <c r="G1025" s="93"/>
      <c r="H1025" s="93"/>
      <c r="I1025" s="93"/>
      <c r="J1025" s="93"/>
      <c r="K1025" s="93"/>
      <c r="L1025" s="93"/>
      <c r="M1025" s="93"/>
      <c r="N1025" s="93"/>
      <c r="O1025" s="93"/>
      <c r="P1025" s="93"/>
      <c r="Q1025" s="93"/>
      <c r="R1025" s="93"/>
      <c r="S1025" s="93"/>
      <c r="T1025" s="93"/>
      <c r="U1025" s="93"/>
      <c r="V1025" s="93"/>
      <c r="W1025" s="93"/>
      <c r="X1025" s="93"/>
      <c r="Y1025" s="93"/>
      <c r="Z1025" s="93"/>
    </row>
    <row r="1026" spans="1:26" ht="12.75" customHeight="1">
      <c r="A1026" s="97"/>
      <c r="B1026" s="93"/>
      <c r="C1026" s="93"/>
      <c r="D1026" s="93"/>
      <c r="E1026" s="93"/>
      <c r="F1026" s="93"/>
      <c r="G1026" s="93"/>
      <c r="H1026" s="93"/>
      <c r="I1026" s="93"/>
      <c r="J1026" s="93"/>
      <c r="K1026" s="93"/>
      <c r="L1026" s="93"/>
      <c r="M1026" s="93"/>
      <c r="N1026" s="93"/>
      <c r="O1026" s="93"/>
      <c r="P1026" s="93"/>
      <c r="Q1026" s="93"/>
      <c r="R1026" s="93"/>
      <c r="S1026" s="93"/>
      <c r="T1026" s="93"/>
      <c r="U1026" s="93"/>
      <c r="V1026" s="93"/>
      <c r="W1026" s="93"/>
      <c r="X1026" s="93"/>
      <c r="Y1026" s="93"/>
      <c r="Z1026" s="93"/>
    </row>
    <row r="1027" spans="1:26" ht="12.75" customHeight="1">
      <c r="A1027" s="97"/>
      <c r="B1027" s="93"/>
      <c r="C1027" s="93"/>
      <c r="D1027" s="93"/>
      <c r="E1027" s="93"/>
      <c r="F1027" s="93"/>
      <c r="G1027" s="93"/>
      <c r="H1027" s="93"/>
      <c r="I1027" s="93"/>
      <c r="J1027" s="93"/>
      <c r="K1027" s="93"/>
      <c r="L1027" s="93"/>
      <c r="M1027" s="93"/>
      <c r="N1027" s="93"/>
      <c r="O1027" s="93"/>
      <c r="P1027" s="93"/>
      <c r="Q1027" s="93"/>
      <c r="R1027" s="93"/>
      <c r="S1027" s="93"/>
      <c r="T1027" s="93"/>
      <c r="U1027" s="93"/>
      <c r="V1027" s="93"/>
      <c r="W1027" s="93"/>
      <c r="X1027" s="93"/>
      <c r="Y1027" s="93"/>
      <c r="Z1027" s="93"/>
    </row>
    <row r="1028" spans="1:26" ht="12.75" customHeight="1">
      <c r="A1028" s="97"/>
      <c r="B1028" s="93"/>
      <c r="C1028" s="93"/>
      <c r="D1028" s="93"/>
      <c r="E1028" s="93"/>
      <c r="F1028" s="93"/>
      <c r="G1028" s="93"/>
      <c r="H1028" s="93"/>
      <c r="I1028" s="93"/>
      <c r="J1028" s="93"/>
      <c r="K1028" s="93"/>
      <c r="L1028" s="93"/>
      <c r="M1028" s="93"/>
      <c r="N1028" s="93"/>
      <c r="O1028" s="93"/>
      <c r="P1028" s="93"/>
      <c r="Q1028" s="93"/>
      <c r="R1028" s="93"/>
      <c r="S1028" s="93"/>
      <c r="T1028" s="93"/>
      <c r="U1028" s="93"/>
      <c r="V1028" s="93"/>
      <c r="W1028" s="93"/>
      <c r="X1028" s="93"/>
      <c r="Y1028" s="93"/>
      <c r="Z1028" s="93"/>
    </row>
    <row r="1029" spans="1:26" ht="12.75" customHeight="1">
      <c r="A1029" s="97"/>
      <c r="B1029" s="93"/>
      <c r="C1029" s="93"/>
      <c r="D1029" s="93"/>
      <c r="E1029" s="93"/>
      <c r="F1029" s="93"/>
      <c r="G1029" s="93"/>
      <c r="H1029" s="93"/>
      <c r="I1029" s="93"/>
      <c r="J1029" s="93"/>
      <c r="K1029" s="93"/>
      <c r="L1029" s="93"/>
      <c r="M1029" s="93"/>
      <c r="N1029" s="93"/>
      <c r="O1029" s="93"/>
      <c r="P1029" s="93"/>
      <c r="Q1029" s="93"/>
      <c r="R1029" s="93"/>
      <c r="S1029" s="93"/>
      <c r="T1029" s="93"/>
      <c r="U1029" s="93"/>
      <c r="V1029" s="93"/>
      <c r="W1029" s="93"/>
      <c r="X1029" s="93"/>
      <c r="Y1029" s="93"/>
      <c r="Z1029" s="93"/>
    </row>
    <row r="1030" spans="1:26" ht="12.75" customHeight="1">
      <c r="A1030" s="97"/>
      <c r="B1030" s="93"/>
      <c r="C1030" s="93"/>
      <c r="D1030" s="93"/>
      <c r="E1030" s="93"/>
      <c r="F1030" s="93"/>
      <c r="G1030" s="93"/>
      <c r="H1030" s="93"/>
      <c r="I1030" s="93"/>
      <c r="J1030" s="93"/>
      <c r="K1030" s="93"/>
      <c r="L1030" s="93"/>
      <c r="M1030" s="93"/>
      <c r="N1030" s="93"/>
      <c r="O1030" s="93"/>
      <c r="P1030" s="93"/>
      <c r="Q1030" s="93"/>
      <c r="R1030" s="93"/>
      <c r="S1030" s="93"/>
      <c r="T1030" s="93"/>
      <c r="U1030" s="93"/>
      <c r="V1030" s="93"/>
      <c r="W1030" s="93"/>
      <c r="X1030" s="93"/>
      <c r="Y1030" s="93"/>
      <c r="Z1030" s="93"/>
    </row>
  </sheetData>
  <mergeCells count="2">
    <mergeCell ref="A1:E1"/>
    <mergeCell ref="B2:C2"/>
  </mergeCells>
  <printOptions horizontalCentered="1" gridLines="1"/>
  <pageMargins left="0.7" right="0.7" top="0.75" bottom="0.75" header="0" footer="0"/>
  <pageSetup fitToHeight="0" pageOrder="overThenDown" orientation="portrait" cellComments="atEnd"/>
  <headerFooter>
    <oddHeader>&amp;L&amp;F&amp;CRosengarth&amp;R&amp;A</oddHeader>
    <oddFooter>&amp;L&amp;D&amp;R&amp;P</oddFooter>
  </headerFooter>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G998"/>
  <sheetViews>
    <sheetView tabSelected="1" workbookViewId="0">
      <pane ySplit="2" topLeftCell="A46" activePane="bottomLeft" state="frozen"/>
      <selection pane="bottomLeft" activeCell="D17" sqref="D17"/>
    </sheetView>
  </sheetViews>
  <sheetFormatPr defaultColWidth="17.28515625" defaultRowHeight="15" customHeight="1"/>
  <cols>
    <col min="1" max="1" width="10" customWidth="1"/>
    <col min="2" max="2" width="1.85546875" customWidth="1"/>
    <col min="3" max="3" width="82" customWidth="1"/>
    <col min="4" max="4" width="10" customWidth="1"/>
    <col min="5" max="5" width="10.5703125" customWidth="1"/>
    <col min="6" max="7" width="9.140625" customWidth="1"/>
    <col min="8" max="26" width="8.7109375" customWidth="1"/>
  </cols>
  <sheetData>
    <row r="1" spans="1:5" ht="13.5" customHeight="1">
      <c r="A1" s="2"/>
      <c r="B1" s="3"/>
      <c r="C1" s="12" t="s">
        <v>1</v>
      </c>
      <c r="D1" s="3"/>
      <c r="E1" s="14"/>
    </row>
    <row r="2" spans="1:5" ht="13.5" customHeight="1">
      <c r="A2" s="16" t="s">
        <v>12</v>
      </c>
      <c r="B2" s="18"/>
      <c r="C2" s="18" t="s">
        <v>13</v>
      </c>
      <c r="D2" s="18"/>
      <c r="E2" s="20"/>
    </row>
    <row r="3" spans="1:5" ht="12.75" customHeight="1">
      <c r="A3" s="21"/>
      <c r="B3" s="22"/>
      <c r="C3" s="26"/>
      <c r="D3" s="26"/>
      <c r="E3" s="29"/>
    </row>
    <row r="4" spans="1:5" ht="12.75" customHeight="1">
      <c r="A4" s="30">
        <v>39786</v>
      </c>
      <c r="B4" s="36"/>
      <c r="C4" s="37" t="s">
        <v>29</v>
      </c>
      <c r="D4" s="39"/>
      <c r="E4" s="41"/>
    </row>
    <row r="5" spans="1:5" ht="12.75" customHeight="1">
      <c r="A5" s="44"/>
      <c r="B5" s="45"/>
      <c r="C5" s="46"/>
      <c r="D5" s="46"/>
      <c r="E5" s="29"/>
    </row>
    <row r="6" spans="1:5" ht="12.75" customHeight="1">
      <c r="A6" s="30">
        <v>39789</v>
      </c>
      <c r="B6" s="36"/>
      <c r="C6" s="39" t="s">
        <v>34</v>
      </c>
      <c r="D6" s="39"/>
      <c r="E6" s="41"/>
    </row>
    <row r="7" spans="1:5" ht="12.75" customHeight="1">
      <c r="A7" s="44"/>
      <c r="B7" s="45"/>
      <c r="C7" s="48"/>
      <c r="D7" s="48"/>
      <c r="E7" s="29"/>
    </row>
    <row r="8" spans="1:5" ht="12.75" customHeight="1">
      <c r="A8" s="30">
        <v>38332</v>
      </c>
      <c r="B8" s="36"/>
      <c r="C8" s="39" t="s">
        <v>35</v>
      </c>
      <c r="D8" s="39"/>
      <c r="E8" s="41"/>
    </row>
    <row r="9" spans="1:5" ht="12.75" customHeight="1">
      <c r="A9" s="44"/>
      <c r="B9" s="45"/>
      <c r="C9" s="48"/>
      <c r="D9" s="48"/>
      <c r="E9" s="29"/>
    </row>
    <row r="10" spans="1:5" ht="12.75" customHeight="1">
      <c r="A10" s="30">
        <v>38335</v>
      </c>
      <c r="B10" s="36"/>
      <c r="C10" s="39" t="s">
        <v>36</v>
      </c>
      <c r="D10" s="39"/>
      <c r="E10" s="41"/>
    </row>
    <row r="11" spans="1:5" ht="12.75" customHeight="1">
      <c r="A11" s="44"/>
      <c r="B11" s="45"/>
      <c r="C11" s="48"/>
      <c r="D11" s="48"/>
      <c r="E11" s="29"/>
    </row>
    <row r="12" spans="1:5" ht="12.75" customHeight="1">
      <c r="A12" s="30">
        <v>38339</v>
      </c>
      <c r="B12" s="50"/>
      <c r="C12" s="39" t="s">
        <v>39</v>
      </c>
      <c r="D12" s="39"/>
      <c r="E12" s="41"/>
    </row>
    <row r="13" spans="1:5" ht="12.75" customHeight="1">
      <c r="A13" s="44"/>
      <c r="B13" s="45"/>
      <c r="C13" s="48"/>
      <c r="D13" s="48"/>
      <c r="E13" s="29"/>
    </row>
    <row r="14" spans="1:5" ht="12.75" customHeight="1">
      <c r="A14" s="30">
        <v>38341</v>
      </c>
      <c r="B14" s="36"/>
      <c r="C14" s="39" t="s">
        <v>41</v>
      </c>
      <c r="D14" s="39"/>
      <c r="E14" s="41"/>
    </row>
    <row r="15" spans="1:5" ht="12.75" customHeight="1">
      <c r="A15" s="44"/>
      <c r="B15" s="45"/>
      <c r="C15" s="48"/>
      <c r="D15" s="48"/>
      <c r="E15" s="29"/>
    </row>
    <row r="16" spans="1:5" ht="12.75" customHeight="1">
      <c r="A16" s="30">
        <v>38342</v>
      </c>
      <c r="B16" s="36"/>
      <c r="C16" s="37" t="s">
        <v>45</v>
      </c>
      <c r="D16" s="39"/>
      <c r="E16" s="41"/>
    </row>
    <row r="17" spans="1:5" ht="12.75" customHeight="1">
      <c r="A17" s="44"/>
      <c r="B17" s="45"/>
      <c r="C17" s="48"/>
      <c r="D17" s="48"/>
      <c r="E17" s="29"/>
    </row>
    <row r="18" spans="1:5" ht="12.75" customHeight="1">
      <c r="A18" s="30">
        <v>38348</v>
      </c>
      <c r="B18" s="36"/>
      <c r="C18" s="39" t="s">
        <v>48</v>
      </c>
      <c r="D18" s="39"/>
      <c r="E18" s="41"/>
    </row>
    <row r="19" spans="1:5" ht="12.75" customHeight="1">
      <c r="A19" s="44"/>
      <c r="B19" s="45"/>
      <c r="C19" s="48"/>
      <c r="D19" s="48"/>
      <c r="E19" s="29"/>
    </row>
    <row r="20" spans="1:5" ht="12.75" customHeight="1">
      <c r="A20" s="30">
        <v>38349</v>
      </c>
      <c r="B20" s="36"/>
      <c r="C20" s="39" t="s">
        <v>54</v>
      </c>
      <c r="D20" s="39"/>
      <c r="E20" s="41"/>
    </row>
    <row r="21" spans="1:5" ht="12.75" customHeight="1">
      <c r="A21" s="44"/>
      <c r="B21" s="45"/>
      <c r="C21" s="48"/>
      <c r="D21" s="48"/>
      <c r="E21" s="29"/>
    </row>
    <row r="22" spans="1:5" ht="12.75" customHeight="1">
      <c r="A22" s="30">
        <v>38352</v>
      </c>
      <c r="B22" s="36"/>
      <c r="C22" s="39" t="s">
        <v>55</v>
      </c>
      <c r="D22" s="39"/>
      <c r="E22" s="41"/>
    </row>
    <row r="23" spans="1:5" ht="12.75" customHeight="1">
      <c r="A23" s="21"/>
      <c r="B23" s="22"/>
      <c r="C23" s="29"/>
      <c r="D23" s="29"/>
      <c r="E23" s="29"/>
    </row>
    <row r="24" spans="1:5" ht="12.75" customHeight="1">
      <c r="A24" s="56" t="s">
        <v>12</v>
      </c>
      <c r="B24" s="57"/>
      <c r="C24" s="59" t="s">
        <v>57</v>
      </c>
      <c r="D24" s="59"/>
      <c r="E24" s="41"/>
    </row>
    <row r="25" spans="1:5" ht="12.75" customHeight="1">
      <c r="A25" s="61">
        <v>40908</v>
      </c>
      <c r="B25" s="22"/>
      <c r="C25" s="62" t="s">
        <v>59</v>
      </c>
      <c r="D25" s="62"/>
      <c r="E25" s="29"/>
    </row>
    <row r="26" spans="1:5" ht="12.75" customHeight="1">
      <c r="A26" s="30" t="s">
        <v>60</v>
      </c>
      <c r="B26" s="36"/>
      <c r="C26" s="37" t="s">
        <v>61</v>
      </c>
      <c r="D26" s="39"/>
      <c r="E26" s="41"/>
    </row>
    <row r="27" spans="1:5" ht="12.75" customHeight="1">
      <c r="A27" s="44"/>
      <c r="B27" s="45"/>
      <c r="C27" s="46"/>
      <c r="D27" s="46"/>
      <c r="E27" s="29"/>
    </row>
    <row r="28" spans="1:5" ht="12.75" customHeight="1">
      <c r="A28" s="30" t="s">
        <v>62</v>
      </c>
      <c r="B28" s="36"/>
      <c r="C28" s="37" t="s">
        <v>63</v>
      </c>
      <c r="D28" s="39"/>
      <c r="E28" s="41"/>
    </row>
    <row r="29" spans="1:5" ht="12.75" customHeight="1">
      <c r="A29" s="44"/>
      <c r="B29" s="45"/>
      <c r="C29" s="64" t="s">
        <v>64</v>
      </c>
      <c r="D29" s="48"/>
      <c r="E29" s="29"/>
    </row>
    <row r="30" spans="1:5" ht="12.75" customHeight="1">
      <c r="A30" s="30"/>
      <c r="B30" s="36"/>
      <c r="C30" s="66" t="s">
        <v>66</v>
      </c>
      <c r="D30" s="67"/>
      <c r="E30" s="41"/>
    </row>
    <row r="31" spans="1:5" ht="12.75" customHeight="1">
      <c r="A31" s="44"/>
      <c r="B31" s="45"/>
      <c r="C31" s="69" t="s">
        <v>67</v>
      </c>
      <c r="D31" s="70"/>
      <c r="E31" s="29"/>
    </row>
    <row r="32" spans="1:5" ht="12.75" customHeight="1">
      <c r="A32" s="30"/>
      <c r="B32" s="36"/>
      <c r="C32" s="66" t="s">
        <v>68</v>
      </c>
      <c r="D32" s="72"/>
      <c r="E32" s="41"/>
    </row>
    <row r="33" spans="1:7" ht="12.75" customHeight="1">
      <c r="A33" s="44"/>
      <c r="B33" s="45"/>
      <c r="C33" s="69" t="s">
        <v>69</v>
      </c>
      <c r="D33" s="48"/>
      <c r="E33" s="29"/>
    </row>
    <row r="34" spans="1:7" ht="12.75" customHeight="1">
      <c r="A34" s="30"/>
      <c r="B34" s="36"/>
      <c r="C34" s="73" t="s">
        <v>70</v>
      </c>
      <c r="D34" s="39"/>
      <c r="E34" s="41"/>
    </row>
    <row r="35" spans="1:7" ht="12.75" customHeight="1">
      <c r="A35" s="44"/>
      <c r="B35" s="45"/>
      <c r="C35" s="74"/>
      <c r="D35" s="74"/>
      <c r="E35" s="29"/>
    </row>
    <row r="36" spans="1:7" ht="12.75" customHeight="1">
      <c r="A36" s="30" t="s">
        <v>71</v>
      </c>
      <c r="B36" s="36"/>
      <c r="C36" s="37" t="s">
        <v>72</v>
      </c>
      <c r="D36" s="39"/>
      <c r="E36" s="41"/>
    </row>
    <row r="37" spans="1:7" ht="12.75" customHeight="1">
      <c r="A37" s="44"/>
      <c r="B37" s="45"/>
      <c r="C37" s="64" t="s">
        <v>73</v>
      </c>
      <c r="D37" s="48"/>
      <c r="E37" s="29"/>
    </row>
    <row r="38" spans="1:7" ht="12.75" customHeight="1">
      <c r="A38" s="30"/>
      <c r="B38" s="36"/>
      <c r="C38" s="39" t="s">
        <v>74</v>
      </c>
      <c r="D38" s="50"/>
      <c r="E38" s="41"/>
    </row>
    <row r="39" spans="1:7" ht="12.75" customHeight="1">
      <c r="A39" s="44"/>
      <c r="B39" s="45"/>
      <c r="C39" s="48" t="s">
        <v>75</v>
      </c>
      <c r="D39" s="74"/>
      <c r="E39" s="29"/>
    </row>
    <row r="40" spans="1:7" ht="12.75" customHeight="1">
      <c r="A40" s="30"/>
      <c r="B40" s="36"/>
      <c r="C40" s="50"/>
      <c r="D40" s="50"/>
      <c r="E40" s="41"/>
    </row>
    <row r="41" spans="1:7" ht="12.75" customHeight="1">
      <c r="A41" s="44" t="s">
        <v>76</v>
      </c>
      <c r="B41" s="45"/>
      <c r="C41" s="64" t="s">
        <v>77</v>
      </c>
      <c r="D41" s="48"/>
      <c r="E41" s="29"/>
    </row>
    <row r="42" spans="1:7" ht="12.75" customHeight="1">
      <c r="A42" s="30"/>
      <c r="B42" s="36"/>
      <c r="C42" s="50"/>
      <c r="D42" s="50"/>
      <c r="E42" s="41"/>
    </row>
    <row r="43" spans="1:7" ht="12.75" customHeight="1">
      <c r="A43" s="44" t="s">
        <v>78</v>
      </c>
      <c r="B43" s="45"/>
      <c r="C43" s="64" t="s">
        <v>79</v>
      </c>
      <c r="D43" s="48"/>
      <c r="E43" s="29"/>
    </row>
    <row r="44" spans="1:7" ht="12.75" customHeight="1">
      <c r="A44" s="30"/>
      <c r="B44" s="36"/>
      <c r="C44" s="50"/>
      <c r="D44" s="50"/>
      <c r="E44" s="41"/>
    </row>
    <row r="45" spans="1:7" ht="12.75" customHeight="1">
      <c r="A45" s="44" t="s">
        <v>80</v>
      </c>
      <c r="B45" s="45"/>
      <c r="C45" s="64" t="s">
        <v>81</v>
      </c>
      <c r="D45" s="48"/>
      <c r="E45" s="29"/>
      <c r="G45" t="s">
        <v>82</v>
      </c>
    </row>
    <row r="46" spans="1:7" ht="12.75" customHeight="1">
      <c r="A46" s="30"/>
      <c r="B46" s="36"/>
      <c r="C46" s="37" t="s">
        <v>83</v>
      </c>
      <c r="D46" s="39"/>
      <c r="E46" s="41"/>
    </row>
    <row r="47" spans="1:7" ht="12.75" customHeight="1">
      <c r="A47" s="44"/>
      <c r="B47" s="45"/>
      <c r="C47" s="46"/>
      <c r="D47" s="46"/>
      <c r="E47" s="29"/>
    </row>
    <row r="48" spans="1:7" ht="12.75" customHeight="1">
      <c r="A48" s="30" t="s">
        <v>84</v>
      </c>
      <c r="B48" s="36"/>
      <c r="C48" s="37" t="s">
        <v>85</v>
      </c>
      <c r="D48" s="39"/>
      <c r="E48" s="41"/>
    </row>
    <row r="49" spans="1:5" ht="12.75" customHeight="1">
      <c r="A49" s="44"/>
      <c r="B49" s="45"/>
      <c r="C49" s="48" t="s">
        <v>86</v>
      </c>
      <c r="D49" s="48"/>
      <c r="E49" s="29"/>
    </row>
    <row r="50" spans="1:5" ht="12.75" customHeight="1">
      <c r="A50" s="30"/>
      <c r="B50" s="36"/>
      <c r="C50" s="75" t="s">
        <v>87</v>
      </c>
      <c r="D50" s="76"/>
      <c r="E50" s="41"/>
    </row>
    <row r="51" spans="1:5" ht="12.75" customHeight="1">
      <c r="A51" s="44"/>
      <c r="B51" s="45"/>
      <c r="C51" s="45"/>
      <c r="D51" s="45"/>
      <c r="E51" s="29"/>
    </row>
    <row r="52" spans="1:5" ht="12.75" customHeight="1">
      <c r="A52" s="30" t="s">
        <v>88</v>
      </c>
      <c r="B52" s="36"/>
      <c r="C52" s="37" t="s">
        <v>89</v>
      </c>
      <c r="D52" s="36"/>
      <c r="E52" s="41"/>
    </row>
    <row r="53" spans="1:5" ht="12.75" customHeight="1">
      <c r="A53" s="44"/>
      <c r="B53" s="45"/>
      <c r="C53" s="64" t="s">
        <v>90</v>
      </c>
      <c r="D53" s="45"/>
      <c r="E53" s="29"/>
    </row>
    <row r="54" spans="1:5" ht="12.75" customHeight="1">
      <c r="A54" s="30"/>
      <c r="B54" s="36"/>
      <c r="C54" s="36"/>
      <c r="D54" s="36"/>
      <c r="E54" s="41"/>
    </row>
    <row r="55" spans="1:5" ht="12.75" customHeight="1">
      <c r="A55" s="44" t="s">
        <v>91</v>
      </c>
      <c r="B55" s="45"/>
      <c r="C55" s="64" t="s">
        <v>92</v>
      </c>
      <c r="D55" s="45"/>
      <c r="E55" s="29"/>
    </row>
    <row r="56" spans="1:5" ht="12.75" customHeight="1">
      <c r="A56" s="30"/>
      <c r="B56" s="36"/>
      <c r="C56" s="37" t="s">
        <v>93</v>
      </c>
      <c r="D56" s="36"/>
      <c r="E56" s="41"/>
    </row>
    <row r="57" spans="1:5" ht="12.75" customHeight="1">
      <c r="A57" s="44"/>
      <c r="B57" s="45"/>
      <c r="C57" s="45" t="s">
        <v>94</v>
      </c>
      <c r="D57" s="45"/>
      <c r="E57" s="29"/>
    </row>
    <row r="58" spans="1:5" ht="12.75" customHeight="1">
      <c r="A58" s="30"/>
      <c r="B58" s="36"/>
      <c r="C58" s="36"/>
      <c r="D58" s="36"/>
      <c r="E58" s="41"/>
    </row>
    <row r="59" spans="1:5" ht="12.75" customHeight="1">
      <c r="A59" s="77" t="s">
        <v>95</v>
      </c>
      <c r="B59" s="78"/>
      <c r="C59" s="79" t="s">
        <v>96</v>
      </c>
      <c r="D59" s="78"/>
      <c r="E59" s="29"/>
    </row>
    <row r="60" spans="1:5" ht="12.75" customHeight="1">
      <c r="A60" s="80"/>
      <c r="B60" s="81"/>
      <c r="C60" s="82"/>
      <c r="D60" s="81"/>
      <c r="E60" s="41"/>
    </row>
    <row r="61" spans="1:5" ht="12.75" customHeight="1">
      <c r="A61" s="83" t="s">
        <v>97</v>
      </c>
      <c r="B61" s="84"/>
      <c r="C61" s="85" t="s">
        <v>98</v>
      </c>
      <c r="D61" s="84"/>
      <c r="E61" s="29"/>
    </row>
    <row r="62" spans="1:5" ht="12.75" customHeight="1">
      <c r="A62" s="86"/>
      <c r="B62" s="81"/>
      <c r="C62" s="87" t="s">
        <v>99</v>
      </c>
      <c r="D62" s="39"/>
      <c r="E62" s="41"/>
    </row>
    <row r="63" spans="1:5" ht="12.75" customHeight="1">
      <c r="A63" s="88"/>
      <c r="B63" s="84"/>
      <c r="C63" s="89" t="s">
        <v>100</v>
      </c>
      <c r="D63" s="90"/>
      <c r="E63" s="29"/>
    </row>
    <row r="64" spans="1:5" ht="12.75" customHeight="1">
      <c r="A64" s="80"/>
      <c r="B64" s="81"/>
      <c r="C64" s="81"/>
      <c r="D64" s="81"/>
      <c r="E64" s="91"/>
    </row>
    <row r="65" spans="1:5" ht="12.75" customHeight="1">
      <c r="A65" s="88"/>
      <c r="B65" s="84"/>
      <c r="C65" s="92"/>
      <c r="D65" s="92"/>
      <c r="E65" s="93"/>
    </row>
    <row r="66" spans="1:5" ht="12.75" customHeight="1">
      <c r="A66" s="94"/>
      <c r="B66" s="95" t="s">
        <v>101</v>
      </c>
      <c r="C66" s="95" t="s">
        <v>102</v>
      </c>
      <c r="D66" s="96"/>
      <c r="E66" s="91"/>
    </row>
    <row r="67" spans="1:5" ht="12.75" customHeight="1">
      <c r="A67" s="97"/>
      <c r="B67" s="93"/>
      <c r="C67" s="93"/>
      <c r="D67" s="93"/>
      <c r="E67" s="93"/>
    </row>
    <row r="68" spans="1:5" ht="12.75" customHeight="1">
      <c r="A68" s="97"/>
      <c r="B68" s="93"/>
      <c r="C68" s="93"/>
      <c r="D68" s="93"/>
      <c r="E68" s="93"/>
    </row>
    <row r="69" spans="1:5" ht="12.75" customHeight="1">
      <c r="A69" s="97"/>
      <c r="B69" s="93"/>
      <c r="C69" s="93"/>
      <c r="D69" s="93"/>
      <c r="E69" s="93"/>
    </row>
    <row r="70" spans="1:5" ht="12.75" customHeight="1">
      <c r="A70" s="97"/>
      <c r="B70" s="93"/>
      <c r="C70" s="93"/>
      <c r="D70" s="93"/>
      <c r="E70" s="93"/>
    </row>
    <row r="71" spans="1:5" ht="12.75" customHeight="1">
      <c r="A71" s="97"/>
      <c r="B71" s="93"/>
      <c r="C71" s="93"/>
      <c r="D71" s="93"/>
      <c r="E71" s="93"/>
    </row>
    <row r="72" spans="1:5" ht="12.75" customHeight="1">
      <c r="A72" s="97"/>
      <c r="B72" s="93"/>
      <c r="C72" s="93"/>
      <c r="D72" s="93"/>
      <c r="E72" s="93"/>
    </row>
    <row r="73" spans="1:5" ht="12.75" customHeight="1">
      <c r="A73" s="97"/>
      <c r="B73" s="93"/>
      <c r="C73" s="93"/>
      <c r="D73" s="93"/>
      <c r="E73" s="93"/>
    </row>
    <row r="74" spans="1:5" ht="12.75" customHeight="1">
      <c r="A74" s="97"/>
      <c r="B74" s="93"/>
      <c r="C74" s="93"/>
      <c r="D74" s="93"/>
      <c r="E74" s="93"/>
    </row>
    <row r="75" spans="1:5" ht="12.75" customHeight="1">
      <c r="A75" s="97"/>
      <c r="B75" s="93"/>
      <c r="C75" s="93"/>
      <c r="D75" s="93"/>
      <c r="E75" s="93"/>
    </row>
    <row r="76" spans="1:5" ht="12.75" customHeight="1">
      <c r="A76" s="97"/>
      <c r="B76" s="93"/>
      <c r="C76" s="93"/>
      <c r="D76" s="93"/>
      <c r="E76" s="93"/>
    </row>
    <row r="77" spans="1:5" ht="12.75" customHeight="1">
      <c r="A77" s="97"/>
      <c r="B77" s="93"/>
      <c r="C77" s="93"/>
      <c r="D77" s="93"/>
      <c r="E77" s="93"/>
    </row>
    <row r="78" spans="1:5" ht="12.75" customHeight="1">
      <c r="A78" s="97"/>
      <c r="B78" s="93"/>
      <c r="C78" s="93"/>
      <c r="D78" s="93"/>
      <c r="E78" s="93"/>
    </row>
    <row r="79" spans="1:5" ht="12.75" customHeight="1">
      <c r="A79" s="97"/>
      <c r="B79" s="93"/>
      <c r="C79" s="93"/>
      <c r="D79" s="93"/>
      <c r="E79" s="93"/>
    </row>
    <row r="80" spans="1:5" ht="12.75" customHeight="1">
      <c r="A80" s="97"/>
      <c r="B80" s="93"/>
      <c r="C80" s="93"/>
      <c r="D80" s="93"/>
      <c r="E80" s="93"/>
    </row>
    <row r="81" spans="1:5" ht="12.75" customHeight="1">
      <c r="A81" s="97"/>
      <c r="B81" s="93"/>
      <c r="C81" s="93"/>
      <c r="D81" s="93"/>
      <c r="E81" s="93"/>
    </row>
    <row r="82" spans="1:5" ht="12.75" customHeight="1">
      <c r="A82" s="97"/>
      <c r="B82" s="93"/>
      <c r="C82" s="93"/>
      <c r="D82" s="93"/>
      <c r="E82" s="93"/>
    </row>
    <row r="83" spans="1:5" ht="12.75" customHeight="1">
      <c r="A83" s="97"/>
      <c r="B83" s="93"/>
      <c r="C83" s="93"/>
      <c r="D83" s="93"/>
      <c r="E83" s="93"/>
    </row>
    <row r="84" spans="1:5" ht="12.75" customHeight="1">
      <c r="A84" s="97"/>
      <c r="B84" s="93"/>
      <c r="C84" s="93"/>
      <c r="D84" s="93"/>
      <c r="E84" s="93"/>
    </row>
    <row r="85" spans="1:5" ht="12.75" customHeight="1">
      <c r="A85" s="97"/>
      <c r="B85" s="93"/>
      <c r="C85" s="93"/>
      <c r="D85" s="93"/>
      <c r="E85" s="93"/>
    </row>
    <row r="86" spans="1:5" ht="12.75" customHeight="1">
      <c r="A86" s="97"/>
      <c r="B86" s="93"/>
      <c r="C86" s="93"/>
      <c r="D86" s="93"/>
      <c r="E86" s="93"/>
    </row>
    <row r="87" spans="1:5" ht="12.75" customHeight="1">
      <c r="A87" s="97"/>
      <c r="B87" s="93"/>
      <c r="C87" s="93"/>
      <c r="D87" s="93"/>
      <c r="E87" s="93"/>
    </row>
    <row r="88" spans="1:5" ht="12.75" customHeight="1">
      <c r="A88" s="97"/>
      <c r="B88" s="93"/>
      <c r="C88" s="93"/>
      <c r="D88" s="93"/>
      <c r="E88" s="93"/>
    </row>
    <row r="89" spans="1:5" ht="12.75" customHeight="1">
      <c r="A89" s="97"/>
      <c r="B89" s="93"/>
      <c r="C89" s="93"/>
      <c r="D89" s="93"/>
      <c r="E89" s="93"/>
    </row>
    <row r="90" spans="1:5" ht="12.75" customHeight="1">
      <c r="A90" s="97"/>
      <c r="B90" s="93"/>
      <c r="C90" s="93"/>
      <c r="D90" s="93"/>
      <c r="E90" s="93"/>
    </row>
    <row r="91" spans="1:5" ht="12.75" customHeight="1">
      <c r="A91" s="97"/>
      <c r="B91" s="93"/>
      <c r="C91" s="93"/>
      <c r="D91" s="93"/>
      <c r="E91" s="93"/>
    </row>
    <row r="92" spans="1:5" ht="12.75" customHeight="1">
      <c r="A92" s="97"/>
      <c r="B92" s="93"/>
      <c r="C92" s="93"/>
      <c r="D92" s="93"/>
      <c r="E92" s="93"/>
    </row>
    <row r="93" spans="1:5" ht="12.75" customHeight="1">
      <c r="A93" s="97"/>
      <c r="B93" s="93"/>
      <c r="C93" s="93"/>
      <c r="D93" s="93"/>
      <c r="E93" s="93"/>
    </row>
    <row r="94" spans="1:5" ht="12.75" customHeight="1">
      <c r="A94" s="97"/>
      <c r="B94" s="93"/>
      <c r="C94" s="93"/>
      <c r="D94" s="93"/>
      <c r="E94" s="93"/>
    </row>
    <row r="95" spans="1:5" ht="12.75" customHeight="1">
      <c r="A95" s="97"/>
      <c r="B95" s="93"/>
      <c r="C95" s="93"/>
      <c r="D95" s="93"/>
      <c r="E95" s="93"/>
    </row>
    <row r="96" spans="1:5" ht="12.75" customHeight="1">
      <c r="A96" s="97"/>
      <c r="B96" s="93"/>
      <c r="C96" s="93"/>
      <c r="D96" s="93"/>
      <c r="E96" s="93"/>
    </row>
    <row r="97" spans="1:5" ht="12.75" customHeight="1">
      <c r="A97" s="97"/>
      <c r="B97" s="93"/>
      <c r="C97" s="93"/>
      <c r="D97" s="93"/>
      <c r="E97" s="93"/>
    </row>
    <row r="98" spans="1:5" ht="12.75" customHeight="1">
      <c r="A98" s="97"/>
      <c r="B98" s="93"/>
      <c r="C98" s="93"/>
      <c r="D98" s="93"/>
      <c r="E98" s="93"/>
    </row>
    <row r="99" spans="1:5" ht="12.75" customHeight="1">
      <c r="A99" s="97"/>
      <c r="B99" s="93"/>
      <c r="C99" s="93"/>
      <c r="D99" s="93"/>
      <c r="E99" s="93"/>
    </row>
    <row r="100" spans="1:5" ht="12.75" customHeight="1">
      <c r="A100" s="97"/>
      <c r="B100" s="93"/>
      <c r="C100" s="93"/>
      <c r="D100" s="93"/>
      <c r="E100" s="93"/>
    </row>
    <row r="101" spans="1:5" ht="12.75" customHeight="1">
      <c r="A101" s="97"/>
      <c r="B101" s="93"/>
      <c r="C101" s="93"/>
      <c r="D101" s="93"/>
      <c r="E101" s="93"/>
    </row>
    <row r="102" spans="1:5" ht="12.75" customHeight="1">
      <c r="A102" s="97"/>
      <c r="B102" s="93"/>
      <c r="C102" s="93"/>
      <c r="D102" s="93"/>
      <c r="E102" s="93"/>
    </row>
    <row r="103" spans="1:5" ht="12.75" customHeight="1">
      <c r="A103" s="97"/>
      <c r="B103" s="93"/>
      <c r="C103" s="93"/>
      <c r="D103" s="93"/>
      <c r="E103" s="93"/>
    </row>
    <row r="104" spans="1:5" ht="12.75" customHeight="1">
      <c r="A104" s="97"/>
      <c r="B104" s="93"/>
      <c r="C104" s="93"/>
      <c r="D104" s="93"/>
      <c r="E104" s="93"/>
    </row>
    <row r="105" spans="1:5" ht="12.75" customHeight="1">
      <c r="A105" s="97"/>
      <c r="B105" s="93"/>
      <c r="C105" s="93"/>
      <c r="D105" s="93"/>
      <c r="E105" s="93"/>
    </row>
    <row r="106" spans="1:5" ht="12.75" customHeight="1">
      <c r="A106" s="97"/>
      <c r="B106" s="93"/>
      <c r="C106" s="93"/>
      <c r="D106" s="93"/>
      <c r="E106" s="93"/>
    </row>
    <row r="107" spans="1:5" ht="12.75" customHeight="1">
      <c r="A107" s="97"/>
      <c r="B107" s="93"/>
      <c r="C107" s="93"/>
      <c r="D107" s="93"/>
      <c r="E107" s="93"/>
    </row>
    <row r="108" spans="1:5" ht="12.75" customHeight="1">
      <c r="A108" s="97"/>
      <c r="B108" s="93"/>
      <c r="C108" s="93"/>
      <c r="D108" s="93"/>
      <c r="E108" s="93"/>
    </row>
    <row r="109" spans="1:5" ht="12.75" customHeight="1">
      <c r="A109" s="97"/>
      <c r="B109" s="93"/>
      <c r="C109" s="93"/>
      <c r="D109" s="93"/>
      <c r="E109" s="93"/>
    </row>
    <row r="110" spans="1:5" ht="12.75" customHeight="1">
      <c r="A110" s="97"/>
      <c r="B110" s="93"/>
      <c r="C110" s="93"/>
      <c r="D110" s="93"/>
      <c r="E110" s="93"/>
    </row>
    <row r="111" spans="1:5" ht="12.75" customHeight="1">
      <c r="A111" s="97"/>
      <c r="B111" s="93"/>
      <c r="C111" s="93"/>
      <c r="D111" s="93"/>
      <c r="E111" s="93"/>
    </row>
    <row r="112" spans="1:5" ht="12.75" customHeight="1">
      <c r="A112" s="97"/>
      <c r="B112" s="93"/>
      <c r="C112" s="93"/>
      <c r="D112" s="93"/>
      <c r="E112" s="93"/>
    </row>
    <row r="113" spans="1:5" ht="12.75" customHeight="1">
      <c r="A113" s="97"/>
      <c r="B113" s="93"/>
      <c r="C113" s="93"/>
      <c r="D113" s="93"/>
      <c r="E113" s="93"/>
    </row>
    <row r="114" spans="1:5" ht="12.75" customHeight="1">
      <c r="A114" s="97"/>
      <c r="B114" s="93"/>
      <c r="C114" s="93"/>
      <c r="D114" s="93"/>
      <c r="E114" s="93"/>
    </row>
    <row r="115" spans="1:5" ht="12.75" customHeight="1">
      <c r="A115" s="97"/>
      <c r="B115" s="93"/>
      <c r="C115" s="93"/>
      <c r="D115" s="93"/>
      <c r="E115" s="93"/>
    </row>
    <row r="116" spans="1:5" ht="12.75" customHeight="1">
      <c r="A116" s="97"/>
      <c r="B116" s="93"/>
      <c r="C116" s="93"/>
      <c r="D116" s="93"/>
      <c r="E116" s="93"/>
    </row>
    <row r="117" spans="1:5" ht="12.75" customHeight="1">
      <c r="A117" s="97"/>
      <c r="B117" s="93"/>
      <c r="C117" s="93"/>
      <c r="D117" s="93"/>
      <c r="E117" s="93"/>
    </row>
    <row r="118" spans="1:5" ht="12.75" customHeight="1">
      <c r="A118" s="97"/>
      <c r="B118" s="93"/>
      <c r="C118" s="93"/>
      <c r="D118" s="93"/>
      <c r="E118" s="93"/>
    </row>
    <row r="119" spans="1:5" ht="12.75" customHeight="1">
      <c r="A119" s="97"/>
      <c r="B119" s="93"/>
      <c r="C119" s="93"/>
      <c r="D119" s="93"/>
      <c r="E119" s="93"/>
    </row>
    <row r="120" spans="1:5" ht="12.75" customHeight="1">
      <c r="A120" s="97"/>
      <c r="B120" s="93"/>
      <c r="C120" s="93"/>
      <c r="D120" s="93"/>
      <c r="E120" s="93"/>
    </row>
    <row r="121" spans="1:5" ht="12.75" customHeight="1">
      <c r="A121" s="97"/>
      <c r="B121" s="93"/>
      <c r="C121" s="93"/>
      <c r="D121" s="93"/>
      <c r="E121" s="93"/>
    </row>
    <row r="122" spans="1:5" ht="12.75" customHeight="1">
      <c r="A122" s="97"/>
      <c r="B122" s="93"/>
      <c r="C122" s="93"/>
      <c r="D122" s="93"/>
      <c r="E122" s="93"/>
    </row>
    <row r="123" spans="1:5" ht="12.75" customHeight="1">
      <c r="A123" s="97"/>
      <c r="B123" s="93"/>
      <c r="C123" s="93"/>
      <c r="D123" s="93"/>
      <c r="E123" s="93"/>
    </row>
    <row r="124" spans="1:5" ht="12.75" customHeight="1">
      <c r="A124" s="97"/>
      <c r="B124" s="93"/>
      <c r="C124" s="93"/>
      <c r="D124" s="93"/>
      <c r="E124" s="93"/>
    </row>
    <row r="125" spans="1:5" ht="12.75" customHeight="1">
      <c r="A125" s="97"/>
      <c r="B125" s="93"/>
      <c r="C125" s="93"/>
      <c r="D125" s="93"/>
      <c r="E125" s="93"/>
    </row>
    <row r="126" spans="1:5" ht="12.75" customHeight="1">
      <c r="A126" s="97"/>
      <c r="B126" s="93"/>
      <c r="C126" s="93"/>
      <c r="D126" s="93"/>
      <c r="E126" s="93"/>
    </row>
    <row r="127" spans="1:5" ht="12.75" customHeight="1">
      <c r="A127" s="97"/>
      <c r="B127" s="93"/>
      <c r="C127" s="93"/>
      <c r="D127" s="93"/>
      <c r="E127" s="93"/>
    </row>
    <row r="128" spans="1:5" ht="12.75" customHeight="1">
      <c r="A128" s="97"/>
      <c r="B128" s="93"/>
      <c r="C128" s="93"/>
      <c r="D128" s="93"/>
      <c r="E128" s="93"/>
    </row>
    <row r="129" spans="1:5" ht="12.75" customHeight="1">
      <c r="A129" s="97"/>
      <c r="B129" s="93"/>
      <c r="C129" s="93"/>
      <c r="D129" s="93"/>
      <c r="E129" s="93"/>
    </row>
    <row r="130" spans="1:5" ht="12.75" customHeight="1">
      <c r="A130" s="97"/>
      <c r="B130" s="93"/>
      <c r="C130" s="93"/>
      <c r="D130" s="93"/>
      <c r="E130" s="93"/>
    </row>
    <row r="131" spans="1:5" ht="12.75" customHeight="1">
      <c r="A131" s="97"/>
      <c r="B131" s="93"/>
      <c r="C131" s="93"/>
      <c r="D131" s="93"/>
      <c r="E131" s="93"/>
    </row>
    <row r="132" spans="1:5" ht="12.75" customHeight="1">
      <c r="A132" s="97"/>
      <c r="B132" s="93"/>
      <c r="C132" s="93"/>
      <c r="D132" s="93"/>
      <c r="E132" s="93"/>
    </row>
    <row r="133" spans="1:5" ht="12.75" customHeight="1">
      <c r="A133" s="97"/>
      <c r="B133" s="93"/>
      <c r="C133" s="93"/>
      <c r="D133" s="93"/>
      <c r="E133" s="93"/>
    </row>
    <row r="134" spans="1:5" ht="12.75" customHeight="1">
      <c r="A134" s="97"/>
      <c r="B134" s="93"/>
      <c r="C134" s="93"/>
      <c r="D134" s="93"/>
      <c r="E134" s="93"/>
    </row>
    <row r="135" spans="1:5" ht="12.75" customHeight="1">
      <c r="A135" s="97"/>
      <c r="B135" s="93"/>
      <c r="C135" s="93"/>
      <c r="D135" s="93"/>
      <c r="E135" s="93"/>
    </row>
    <row r="136" spans="1:5" ht="12.75" customHeight="1">
      <c r="A136" s="97"/>
      <c r="B136" s="93"/>
      <c r="C136" s="93"/>
      <c r="D136" s="93"/>
      <c r="E136" s="93"/>
    </row>
    <row r="137" spans="1:5" ht="12.75" customHeight="1">
      <c r="A137" s="97"/>
      <c r="B137" s="93"/>
      <c r="C137" s="93"/>
      <c r="D137" s="93"/>
      <c r="E137" s="93"/>
    </row>
    <row r="138" spans="1:5" ht="12.75" customHeight="1">
      <c r="A138" s="97"/>
      <c r="B138" s="93"/>
      <c r="C138" s="93"/>
      <c r="D138" s="93"/>
      <c r="E138" s="93"/>
    </row>
    <row r="139" spans="1:5" ht="12.75" customHeight="1">
      <c r="A139" s="97"/>
      <c r="B139" s="93"/>
      <c r="C139" s="93"/>
      <c r="D139" s="93"/>
      <c r="E139" s="93"/>
    </row>
    <row r="140" spans="1:5" ht="12.75" customHeight="1">
      <c r="A140" s="97"/>
      <c r="B140" s="93"/>
      <c r="C140" s="93"/>
      <c r="D140" s="93"/>
      <c r="E140" s="93"/>
    </row>
    <row r="141" spans="1:5" ht="12.75" customHeight="1">
      <c r="A141" s="97"/>
      <c r="B141" s="93"/>
      <c r="C141" s="93"/>
      <c r="D141" s="93"/>
      <c r="E141" s="93"/>
    </row>
    <row r="142" spans="1:5" ht="12.75" customHeight="1">
      <c r="A142" s="97"/>
      <c r="B142" s="93"/>
      <c r="C142" s="93"/>
      <c r="D142" s="93"/>
      <c r="E142" s="93"/>
    </row>
    <row r="143" spans="1:5" ht="12.75" customHeight="1">
      <c r="A143" s="97"/>
      <c r="B143" s="93"/>
      <c r="C143" s="93"/>
      <c r="D143" s="93"/>
      <c r="E143" s="93"/>
    </row>
    <row r="144" spans="1:5" ht="12.75" customHeight="1">
      <c r="A144" s="97"/>
      <c r="B144" s="93"/>
      <c r="C144" s="93"/>
      <c r="D144" s="93"/>
      <c r="E144" s="93"/>
    </row>
    <row r="145" spans="1:5" ht="12.75" customHeight="1">
      <c r="A145" s="97"/>
      <c r="B145" s="93"/>
      <c r="C145" s="93"/>
      <c r="D145" s="93"/>
      <c r="E145" s="93"/>
    </row>
    <row r="146" spans="1:5" ht="12.75" customHeight="1">
      <c r="A146" s="97"/>
      <c r="B146" s="93"/>
      <c r="C146" s="93"/>
      <c r="D146" s="93"/>
      <c r="E146" s="93"/>
    </row>
    <row r="147" spans="1:5" ht="12.75" customHeight="1">
      <c r="A147" s="97"/>
      <c r="B147" s="93"/>
      <c r="C147" s="93"/>
      <c r="D147" s="93"/>
      <c r="E147" s="93"/>
    </row>
    <row r="148" spans="1:5" ht="12.75" customHeight="1">
      <c r="A148" s="97"/>
      <c r="B148" s="93"/>
      <c r="C148" s="93"/>
      <c r="D148" s="93"/>
      <c r="E148" s="93"/>
    </row>
    <row r="149" spans="1:5" ht="12.75" customHeight="1">
      <c r="A149" s="97"/>
      <c r="B149" s="93"/>
      <c r="C149" s="93"/>
      <c r="D149" s="93"/>
      <c r="E149" s="93"/>
    </row>
    <row r="150" spans="1:5" ht="12.75" customHeight="1">
      <c r="A150" s="97"/>
      <c r="B150" s="93"/>
      <c r="C150" s="93"/>
      <c r="D150" s="93"/>
      <c r="E150" s="93"/>
    </row>
    <row r="151" spans="1:5" ht="12.75" customHeight="1">
      <c r="A151" s="97"/>
      <c r="B151" s="93"/>
      <c r="C151" s="93"/>
      <c r="D151" s="93"/>
      <c r="E151" s="93"/>
    </row>
    <row r="152" spans="1:5" ht="12.75" customHeight="1">
      <c r="A152" s="97"/>
      <c r="B152" s="93"/>
      <c r="C152" s="93"/>
      <c r="D152" s="93"/>
      <c r="E152" s="93"/>
    </row>
    <row r="153" spans="1:5" ht="12.75" customHeight="1">
      <c r="A153" s="97"/>
      <c r="B153" s="93"/>
      <c r="C153" s="93"/>
      <c r="D153" s="93"/>
      <c r="E153" s="93"/>
    </row>
    <row r="154" spans="1:5" ht="12.75" customHeight="1">
      <c r="A154" s="97"/>
      <c r="B154" s="93"/>
      <c r="C154" s="93"/>
      <c r="D154" s="93"/>
      <c r="E154" s="93"/>
    </row>
    <row r="155" spans="1:5" ht="12.75" customHeight="1">
      <c r="A155" s="97"/>
      <c r="B155" s="93"/>
      <c r="C155" s="93"/>
      <c r="D155" s="93"/>
      <c r="E155" s="93"/>
    </row>
    <row r="156" spans="1:5" ht="12.75" customHeight="1">
      <c r="A156" s="97"/>
      <c r="B156" s="93"/>
      <c r="C156" s="93"/>
      <c r="D156" s="93"/>
      <c r="E156" s="93"/>
    </row>
    <row r="157" spans="1:5" ht="12.75" customHeight="1">
      <c r="A157" s="97"/>
      <c r="B157" s="93"/>
      <c r="C157" s="93"/>
      <c r="D157" s="93"/>
      <c r="E157" s="93"/>
    </row>
    <row r="158" spans="1:5" ht="12.75" customHeight="1">
      <c r="A158" s="97"/>
      <c r="B158" s="93"/>
      <c r="C158" s="93"/>
      <c r="D158" s="93"/>
      <c r="E158" s="93"/>
    </row>
    <row r="159" spans="1:5" ht="12.75" customHeight="1">
      <c r="A159" s="97"/>
      <c r="B159" s="93"/>
      <c r="C159" s="93"/>
      <c r="D159" s="93"/>
      <c r="E159" s="93"/>
    </row>
    <row r="160" spans="1:5" ht="12.75" customHeight="1">
      <c r="A160" s="97"/>
      <c r="B160" s="93"/>
      <c r="C160" s="93"/>
      <c r="D160" s="93"/>
      <c r="E160" s="93"/>
    </row>
    <row r="161" spans="1:5" ht="12.75" customHeight="1">
      <c r="A161" s="97"/>
      <c r="B161" s="93"/>
      <c r="C161" s="93"/>
      <c r="D161" s="93"/>
      <c r="E161" s="93"/>
    </row>
    <row r="162" spans="1:5" ht="12.75" customHeight="1">
      <c r="A162" s="97"/>
      <c r="B162" s="93"/>
      <c r="C162" s="93"/>
      <c r="D162" s="93"/>
      <c r="E162" s="93"/>
    </row>
    <row r="163" spans="1:5" ht="12.75" customHeight="1">
      <c r="A163" s="97"/>
      <c r="B163" s="93"/>
      <c r="C163" s="93"/>
      <c r="D163" s="93"/>
      <c r="E163" s="93"/>
    </row>
    <row r="164" spans="1:5" ht="12.75" customHeight="1">
      <c r="A164" s="97"/>
      <c r="B164" s="93"/>
      <c r="C164" s="93"/>
      <c r="D164" s="93"/>
      <c r="E164" s="93"/>
    </row>
    <row r="165" spans="1:5" ht="12.75" customHeight="1">
      <c r="A165" s="97"/>
      <c r="B165" s="93"/>
      <c r="C165" s="93"/>
      <c r="D165" s="93"/>
      <c r="E165" s="93"/>
    </row>
    <row r="166" spans="1:5" ht="12.75" customHeight="1">
      <c r="A166" s="97"/>
      <c r="B166" s="93"/>
      <c r="C166" s="93"/>
      <c r="D166" s="93"/>
      <c r="E166" s="93"/>
    </row>
    <row r="167" spans="1:5" ht="12.75" customHeight="1">
      <c r="A167" s="97"/>
      <c r="B167" s="93"/>
      <c r="C167" s="93"/>
      <c r="D167" s="93"/>
      <c r="E167" s="93"/>
    </row>
    <row r="168" spans="1:5" ht="12.75" customHeight="1">
      <c r="A168" s="97"/>
      <c r="B168" s="93"/>
      <c r="C168" s="93"/>
      <c r="D168" s="93"/>
      <c r="E168" s="93"/>
    </row>
    <row r="169" spans="1:5" ht="12.75" customHeight="1">
      <c r="A169" s="97"/>
      <c r="B169" s="93"/>
      <c r="C169" s="93"/>
      <c r="D169" s="93"/>
      <c r="E169" s="93"/>
    </row>
    <row r="170" spans="1:5" ht="12.75" customHeight="1">
      <c r="A170" s="97"/>
      <c r="B170" s="93"/>
      <c r="C170" s="93"/>
      <c r="D170" s="93"/>
      <c r="E170" s="93"/>
    </row>
    <row r="171" spans="1:5" ht="12.75" customHeight="1">
      <c r="A171" s="97"/>
      <c r="B171" s="93"/>
      <c r="C171" s="93"/>
      <c r="D171" s="93"/>
      <c r="E171" s="93"/>
    </row>
    <row r="172" spans="1:5" ht="12.75" customHeight="1">
      <c r="A172" s="97"/>
      <c r="B172" s="93"/>
      <c r="C172" s="93"/>
      <c r="D172" s="93"/>
      <c r="E172" s="93"/>
    </row>
    <row r="173" spans="1:5" ht="12.75" customHeight="1">
      <c r="A173" s="97"/>
      <c r="B173" s="93"/>
      <c r="C173" s="93"/>
      <c r="D173" s="93"/>
      <c r="E173" s="93"/>
    </row>
    <row r="174" spans="1:5" ht="12.75" customHeight="1">
      <c r="A174" s="97"/>
      <c r="B174" s="93"/>
      <c r="C174" s="93"/>
      <c r="D174" s="93"/>
      <c r="E174" s="93"/>
    </row>
    <row r="175" spans="1:5" ht="12.75" customHeight="1">
      <c r="A175" s="97"/>
      <c r="B175" s="93"/>
      <c r="C175" s="93"/>
      <c r="D175" s="93"/>
      <c r="E175" s="93"/>
    </row>
    <row r="176" spans="1:5" ht="12.75" customHeight="1">
      <c r="A176" s="97"/>
      <c r="B176" s="93"/>
      <c r="C176" s="93"/>
      <c r="D176" s="93"/>
      <c r="E176" s="93"/>
    </row>
    <row r="177" spans="1:5" ht="12.75" customHeight="1">
      <c r="A177" s="97"/>
      <c r="B177" s="93"/>
      <c r="C177" s="93"/>
      <c r="D177" s="93"/>
      <c r="E177" s="93"/>
    </row>
    <row r="178" spans="1:5" ht="12.75" customHeight="1">
      <c r="A178" s="97"/>
      <c r="B178" s="93"/>
      <c r="C178" s="93"/>
      <c r="D178" s="93"/>
      <c r="E178" s="93"/>
    </row>
    <row r="179" spans="1:5" ht="12.75" customHeight="1">
      <c r="A179" s="97"/>
      <c r="B179" s="93"/>
      <c r="C179" s="93"/>
      <c r="D179" s="93"/>
      <c r="E179" s="93"/>
    </row>
    <row r="180" spans="1:5" ht="12.75" customHeight="1">
      <c r="A180" s="97"/>
      <c r="B180" s="93"/>
      <c r="C180" s="93"/>
      <c r="D180" s="93"/>
      <c r="E180" s="93"/>
    </row>
    <row r="181" spans="1:5" ht="12.75" customHeight="1">
      <c r="A181" s="97"/>
      <c r="B181" s="93"/>
      <c r="C181" s="93"/>
      <c r="D181" s="93"/>
      <c r="E181" s="93"/>
    </row>
    <row r="182" spans="1:5" ht="12.75" customHeight="1">
      <c r="A182" s="97"/>
      <c r="B182" s="93"/>
      <c r="C182" s="93"/>
      <c r="D182" s="93"/>
      <c r="E182" s="93"/>
    </row>
    <row r="183" spans="1:5" ht="12.75" customHeight="1">
      <c r="A183" s="97"/>
      <c r="B183" s="93"/>
      <c r="C183" s="93"/>
      <c r="D183" s="93"/>
      <c r="E183" s="93"/>
    </row>
    <row r="184" spans="1:5" ht="12.75" customHeight="1">
      <c r="A184" s="97"/>
      <c r="B184" s="93"/>
      <c r="C184" s="93"/>
      <c r="D184" s="93"/>
      <c r="E184" s="93"/>
    </row>
    <row r="185" spans="1:5" ht="12.75" customHeight="1">
      <c r="A185" s="97"/>
      <c r="B185" s="93"/>
      <c r="C185" s="93"/>
      <c r="D185" s="93"/>
      <c r="E185" s="93"/>
    </row>
    <row r="186" spans="1:5" ht="12.75" customHeight="1">
      <c r="A186" s="97"/>
      <c r="B186" s="93"/>
      <c r="C186" s="93"/>
      <c r="D186" s="93"/>
      <c r="E186" s="93"/>
    </row>
    <row r="187" spans="1:5" ht="12.75" customHeight="1">
      <c r="A187" s="97"/>
      <c r="B187" s="93"/>
      <c r="C187" s="93"/>
      <c r="D187" s="93"/>
      <c r="E187" s="93"/>
    </row>
    <row r="188" spans="1:5" ht="12.75" customHeight="1">
      <c r="A188" s="97"/>
      <c r="B188" s="93"/>
      <c r="C188" s="93"/>
      <c r="D188" s="93"/>
      <c r="E188" s="93"/>
    </row>
    <row r="189" spans="1:5" ht="12.75" customHeight="1">
      <c r="A189" s="97"/>
      <c r="B189" s="93"/>
      <c r="C189" s="93"/>
      <c r="D189" s="93"/>
      <c r="E189" s="93"/>
    </row>
    <row r="190" spans="1:5" ht="12.75" customHeight="1">
      <c r="A190" s="97"/>
      <c r="B190" s="93"/>
      <c r="C190" s="93"/>
      <c r="D190" s="93"/>
      <c r="E190" s="93"/>
    </row>
    <row r="191" spans="1:5" ht="12.75" customHeight="1">
      <c r="A191" s="97"/>
      <c r="B191" s="93"/>
      <c r="C191" s="93"/>
      <c r="D191" s="93"/>
      <c r="E191" s="93"/>
    </row>
    <row r="192" spans="1:5" ht="12.75" customHeight="1">
      <c r="A192" s="97"/>
      <c r="B192" s="93"/>
      <c r="C192" s="93"/>
      <c r="D192" s="93"/>
      <c r="E192" s="93"/>
    </row>
    <row r="193" spans="1:5" ht="12.75" customHeight="1">
      <c r="A193" s="97"/>
      <c r="B193" s="93"/>
      <c r="C193" s="93"/>
      <c r="D193" s="93"/>
      <c r="E193" s="93"/>
    </row>
    <row r="194" spans="1:5" ht="12.75" customHeight="1">
      <c r="A194" s="97"/>
      <c r="B194" s="93"/>
      <c r="C194" s="93"/>
      <c r="D194" s="93"/>
      <c r="E194" s="93"/>
    </row>
    <row r="195" spans="1:5" ht="12.75" customHeight="1">
      <c r="A195" s="97"/>
      <c r="B195" s="93"/>
      <c r="C195" s="93"/>
      <c r="D195" s="93"/>
      <c r="E195" s="93"/>
    </row>
    <row r="196" spans="1:5" ht="12.75" customHeight="1">
      <c r="A196" s="97"/>
      <c r="B196" s="93"/>
      <c r="C196" s="93"/>
      <c r="D196" s="93"/>
      <c r="E196" s="93"/>
    </row>
    <row r="197" spans="1:5" ht="12.75" customHeight="1">
      <c r="A197" s="97"/>
      <c r="B197" s="93"/>
      <c r="C197" s="93"/>
      <c r="D197" s="93"/>
      <c r="E197" s="93"/>
    </row>
    <row r="198" spans="1:5" ht="12.75" customHeight="1">
      <c r="A198" s="97"/>
      <c r="B198" s="93"/>
      <c r="C198" s="93"/>
      <c r="D198" s="93"/>
      <c r="E198" s="93"/>
    </row>
    <row r="199" spans="1:5" ht="12.75" customHeight="1">
      <c r="A199" s="97"/>
      <c r="B199" s="93"/>
      <c r="C199" s="93"/>
      <c r="D199" s="93"/>
      <c r="E199" s="93"/>
    </row>
    <row r="200" spans="1:5" ht="12.75" customHeight="1">
      <c r="A200" s="97"/>
      <c r="B200" s="93"/>
      <c r="C200" s="93"/>
      <c r="D200" s="93"/>
      <c r="E200" s="93"/>
    </row>
    <row r="201" spans="1:5" ht="12.75" customHeight="1">
      <c r="A201" s="97"/>
      <c r="B201" s="93"/>
      <c r="C201" s="93"/>
      <c r="D201" s="93"/>
      <c r="E201" s="93"/>
    </row>
    <row r="202" spans="1:5" ht="12.75" customHeight="1">
      <c r="A202" s="97"/>
      <c r="B202" s="93"/>
      <c r="C202" s="93"/>
      <c r="D202" s="93"/>
      <c r="E202" s="93"/>
    </row>
    <row r="203" spans="1:5" ht="12.75" customHeight="1">
      <c r="A203" s="97"/>
      <c r="B203" s="93"/>
      <c r="C203" s="93"/>
      <c r="D203" s="93"/>
      <c r="E203" s="93"/>
    </row>
    <row r="204" spans="1:5" ht="12.75" customHeight="1">
      <c r="A204" s="97"/>
      <c r="B204" s="93"/>
      <c r="C204" s="93"/>
      <c r="D204" s="93"/>
      <c r="E204" s="93"/>
    </row>
    <row r="205" spans="1:5" ht="12.75" customHeight="1">
      <c r="A205" s="97"/>
      <c r="B205" s="93"/>
      <c r="C205" s="93"/>
      <c r="D205" s="93"/>
      <c r="E205" s="93"/>
    </row>
    <row r="206" spans="1:5" ht="12.75" customHeight="1">
      <c r="A206" s="97"/>
      <c r="B206" s="93"/>
      <c r="C206" s="93"/>
      <c r="D206" s="93"/>
      <c r="E206" s="93"/>
    </row>
    <row r="207" spans="1:5" ht="12.75" customHeight="1">
      <c r="A207" s="97"/>
      <c r="B207" s="93"/>
      <c r="C207" s="93"/>
      <c r="D207" s="93"/>
      <c r="E207" s="93"/>
    </row>
    <row r="208" spans="1:5" ht="12.75" customHeight="1">
      <c r="A208" s="97"/>
      <c r="B208" s="93"/>
      <c r="C208" s="93"/>
      <c r="D208" s="93"/>
      <c r="E208" s="93"/>
    </row>
    <row r="209" spans="1:5" ht="12.75" customHeight="1">
      <c r="A209" s="97"/>
      <c r="B209" s="93"/>
      <c r="C209" s="93"/>
      <c r="D209" s="93"/>
      <c r="E209" s="93"/>
    </row>
    <row r="210" spans="1:5" ht="12.75" customHeight="1">
      <c r="A210" s="97"/>
      <c r="B210" s="93"/>
      <c r="C210" s="93"/>
      <c r="D210" s="93"/>
      <c r="E210" s="93"/>
    </row>
    <row r="211" spans="1:5" ht="12.75" customHeight="1">
      <c r="A211" s="97"/>
      <c r="B211" s="93"/>
      <c r="C211" s="93"/>
      <c r="D211" s="93"/>
      <c r="E211" s="93"/>
    </row>
    <row r="212" spans="1:5" ht="12.75" customHeight="1">
      <c r="A212" s="97"/>
      <c r="B212" s="93"/>
      <c r="C212" s="93"/>
      <c r="D212" s="93"/>
      <c r="E212" s="93"/>
    </row>
    <row r="213" spans="1:5" ht="12.75" customHeight="1">
      <c r="A213" s="97"/>
      <c r="B213" s="93"/>
      <c r="C213" s="93"/>
      <c r="D213" s="93"/>
      <c r="E213" s="93"/>
    </row>
    <row r="214" spans="1:5" ht="12.75" customHeight="1">
      <c r="A214" s="97"/>
      <c r="B214" s="93"/>
      <c r="C214" s="93"/>
      <c r="D214" s="93"/>
      <c r="E214" s="93"/>
    </row>
    <row r="215" spans="1:5" ht="12.75" customHeight="1">
      <c r="A215" s="97"/>
      <c r="B215" s="93"/>
      <c r="C215" s="93"/>
      <c r="D215" s="93"/>
      <c r="E215" s="93"/>
    </row>
    <row r="216" spans="1:5" ht="12.75" customHeight="1">
      <c r="A216" s="97"/>
      <c r="B216" s="93"/>
      <c r="C216" s="93"/>
      <c r="D216" s="93"/>
      <c r="E216" s="93"/>
    </row>
    <row r="217" spans="1:5" ht="12.75" customHeight="1">
      <c r="A217" s="97"/>
      <c r="B217" s="93"/>
      <c r="C217" s="93"/>
      <c r="D217" s="93"/>
      <c r="E217" s="93"/>
    </row>
    <row r="218" spans="1:5" ht="12.75" customHeight="1">
      <c r="A218" s="97"/>
      <c r="B218" s="93"/>
      <c r="C218" s="93"/>
      <c r="D218" s="93"/>
      <c r="E218" s="93"/>
    </row>
    <row r="219" spans="1:5" ht="12.75" customHeight="1">
      <c r="A219" s="97"/>
      <c r="B219" s="93"/>
      <c r="C219" s="93"/>
      <c r="D219" s="93"/>
      <c r="E219" s="93"/>
    </row>
    <row r="220" spans="1:5" ht="12.75" customHeight="1">
      <c r="A220" s="97"/>
      <c r="B220" s="93"/>
      <c r="C220" s="93"/>
      <c r="D220" s="93"/>
      <c r="E220" s="93"/>
    </row>
    <row r="221" spans="1:5" ht="12.75" customHeight="1">
      <c r="A221" s="97"/>
      <c r="B221" s="93"/>
      <c r="C221" s="93"/>
      <c r="D221" s="93"/>
      <c r="E221" s="93"/>
    </row>
    <row r="222" spans="1:5" ht="12.75" customHeight="1">
      <c r="A222" s="97"/>
      <c r="B222" s="93"/>
      <c r="C222" s="93"/>
      <c r="D222" s="93"/>
      <c r="E222" s="93"/>
    </row>
    <row r="223" spans="1:5" ht="12.75" customHeight="1">
      <c r="A223" s="97"/>
      <c r="B223" s="93"/>
      <c r="C223" s="93"/>
      <c r="D223" s="93"/>
      <c r="E223" s="93"/>
    </row>
    <row r="224" spans="1:5" ht="12.75" customHeight="1">
      <c r="A224" s="97"/>
      <c r="B224" s="93"/>
      <c r="C224" s="93"/>
      <c r="D224" s="93"/>
      <c r="E224" s="93"/>
    </row>
    <row r="225" spans="1:5" ht="12.75" customHeight="1">
      <c r="A225" s="97"/>
      <c r="B225" s="93"/>
      <c r="C225" s="93"/>
      <c r="D225" s="93"/>
      <c r="E225" s="93"/>
    </row>
    <row r="226" spans="1:5" ht="12.75" customHeight="1">
      <c r="A226" s="97"/>
      <c r="B226" s="93"/>
      <c r="C226" s="93"/>
      <c r="D226" s="93"/>
      <c r="E226" s="93"/>
    </row>
    <row r="227" spans="1:5" ht="12.75" customHeight="1">
      <c r="A227" s="97"/>
      <c r="B227" s="93"/>
      <c r="C227" s="93"/>
      <c r="D227" s="93"/>
      <c r="E227" s="93"/>
    </row>
    <row r="228" spans="1:5" ht="12.75" customHeight="1">
      <c r="A228" s="97"/>
      <c r="B228" s="93"/>
      <c r="C228" s="93"/>
      <c r="D228" s="93"/>
      <c r="E228" s="93"/>
    </row>
    <row r="229" spans="1:5" ht="12.75" customHeight="1">
      <c r="A229" s="97"/>
      <c r="B229" s="93"/>
      <c r="C229" s="93"/>
      <c r="D229" s="93"/>
      <c r="E229" s="93"/>
    </row>
    <row r="230" spans="1:5" ht="12.75" customHeight="1">
      <c r="A230" s="97"/>
      <c r="B230" s="93"/>
      <c r="C230" s="93"/>
      <c r="D230" s="93"/>
      <c r="E230" s="93"/>
    </row>
    <row r="231" spans="1:5" ht="12.75" customHeight="1">
      <c r="A231" s="97"/>
      <c r="B231" s="93"/>
      <c r="C231" s="93"/>
      <c r="D231" s="93"/>
      <c r="E231" s="93"/>
    </row>
    <row r="232" spans="1:5" ht="12.75" customHeight="1">
      <c r="A232" s="97"/>
      <c r="B232" s="93"/>
      <c r="C232" s="93"/>
      <c r="D232" s="93"/>
      <c r="E232" s="93"/>
    </row>
    <row r="233" spans="1:5" ht="12.75" customHeight="1">
      <c r="A233" s="97"/>
      <c r="B233" s="93"/>
      <c r="C233" s="93"/>
      <c r="D233" s="93"/>
      <c r="E233" s="93"/>
    </row>
    <row r="234" spans="1:5" ht="12.75" customHeight="1">
      <c r="A234" s="97"/>
      <c r="B234" s="93"/>
      <c r="C234" s="93"/>
      <c r="D234" s="93"/>
      <c r="E234" s="93"/>
    </row>
    <row r="235" spans="1:5" ht="12.75" customHeight="1">
      <c r="A235" s="97"/>
      <c r="B235" s="93"/>
      <c r="C235" s="93"/>
      <c r="D235" s="93"/>
      <c r="E235" s="93"/>
    </row>
    <row r="236" spans="1:5" ht="12.75" customHeight="1">
      <c r="A236" s="97"/>
      <c r="B236" s="93"/>
      <c r="C236" s="93"/>
      <c r="D236" s="93"/>
      <c r="E236" s="93"/>
    </row>
    <row r="237" spans="1:5" ht="12.75" customHeight="1">
      <c r="A237" s="97"/>
      <c r="B237" s="93"/>
      <c r="C237" s="93"/>
      <c r="D237" s="93"/>
      <c r="E237" s="93"/>
    </row>
    <row r="238" spans="1:5" ht="12.75" customHeight="1">
      <c r="A238" s="97"/>
      <c r="B238" s="93"/>
      <c r="C238" s="93"/>
      <c r="D238" s="93"/>
      <c r="E238" s="93"/>
    </row>
    <row r="239" spans="1:5" ht="12.75" customHeight="1">
      <c r="A239" s="97"/>
      <c r="B239" s="93"/>
      <c r="C239" s="93"/>
      <c r="D239" s="93"/>
      <c r="E239" s="93"/>
    </row>
    <row r="240" spans="1:5" ht="12.75" customHeight="1">
      <c r="A240" s="97"/>
      <c r="B240" s="93"/>
      <c r="C240" s="93"/>
      <c r="D240" s="93"/>
      <c r="E240" s="93"/>
    </row>
    <row r="241" spans="1:5" ht="12.75" customHeight="1">
      <c r="A241" s="97"/>
      <c r="B241" s="93"/>
      <c r="C241" s="93"/>
      <c r="D241" s="93"/>
      <c r="E241" s="93"/>
    </row>
    <row r="242" spans="1:5" ht="12.75" customHeight="1">
      <c r="A242" s="97"/>
      <c r="B242" s="93"/>
      <c r="C242" s="93"/>
      <c r="D242" s="93"/>
      <c r="E242" s="93"/>
    </row>
    <row r="243" spans="1:5" ht="12.75" customHeight="1">
      <c r="A243" s="97"/>
      <c r="B243" s="93"/>
      <c r="C243" s="93"/>
      <c r="D243" s="93"/>
      <c r="E243" s="93"/>
    </row>
    <row r="244" spans="1:5" ht="12.75" customHeight="1">
      <c r="A244" s="97"/>
      <c r="B244" s="93"/>
      <c r="C244" s="93"/>
      <c r="D244" s="93"/>
      <c r="E244" s="93"/>
    </row>
    <row r="245" spans="1:5" ht="12.75" customHeight="1">
      <c r="A245" s="97"/>
      <c r="B245" s="93"/>
      <c r="C245" s="93"/>
      <c r="D245" s="93"/>
      <c r="E245" s="93"/>
    </row>
    <row r="246" spans="1:5" ht="12.75" customHeight="1">
      <c r="A246" s="97"/>
      <c r="B246" s="93"/>
      <c r="C246" s="93"/>
      <c r="D246" s="93"/>
      <c r="E246" s="93"/>
    </row>
    <row r="247" spans="1:5" ht="12.75" customHeight="1">
      <c r="A247" s="97"/>
      <c r="B247" s="93"/>
      <c r="C247" s="93"/>
      <c r="D247" s="93"/>
      <c r="E247" s="93"/>
    </row>
    <row r="248" spans="1:5" ht="12.75" customHeight="1">
      <c r="A248" s="97"/>
      <c r="B248" s="93"/>
      <c r="C248" s="93"/>
      <c r="D248" s="93"/>
      <c r="E248" s="93"/>
    </row>
    <row r="249" spans="1:5" ht="12.75" customHeight="1">
      <c r="A249" s="97"/>
      <c r="B249" s="93"/>
      <c r="C249" s="93"/>
      <c r="D249" s="93"/>
      <c r="E249" s="93"/>
    </row>
    <row r="250" spans="1:5" ht="12.75" customHeight="1">
      <c r="A250" s="97"/>
      <c r="B250" s="93"/>
      <c r="C250" s="93"/>
      <c r="D250" s="93"/>
      <c r="E250" s="93"/>
    </row>
    <row r="251" spans="1:5" ht="12.75" customHeight="1">
      <c r="A251" s="97"/>
      <c r="B251" s="93"/>
      <c r="C251" s="93"/>
      <c r="D251" s="93"/>
      <c r="E251" s="93"/>
    </row>
    <row r="252" spans="1:5" ht="12.75" customHeight="1">
      <c r="A252" s="97"/>
      <c r="B252" s="93"/>
      <c r="C252" s="93"/>
      <c r="D252" s="93"/>
      <c r="E252" s="93"/>
    </row>
    <row r="253" spans="1:5" ht="12.75" customHeight="1">
      <c r="A253" s="97"/>
      <c r="B253" s="93"/>
      <c r="C253" s="93"/>
      <c r="D253" s="93"/>
      <c r="E253" s="93"/>
    </row>
    <row r="254" spans="1:5" ht="12.75" customHeight="1">
      <c r="A254" s="97"/>
      <c r="B254" s="93"/>
      <c r="C254" s="93"/>
      <c r="D254" s="93"/>
      <c r="E254" s="93"/>
    </row>
    <row r="255" spans="1:5" ht="12.75" customHeight="1">
      <c r="A255" s="97"/>
      <c r="B255" s="93"/>
      <c r="C255" s="93"/>
      <c r="D255" s="93"/>
      <c r="E255" s="93"/>
    </row>
    <row r="256" spans="1:5" ht="12.75" customHeight="1">
      <c r="A256" s="97"/>
      <c r="B256" s="93"/>
      <c r="C256" s="93"/>
      <c r="D256" s="93"/>
      <c r="E256" s="93"/>
    </row>
    <row r="257" spans="1:5" ht="12.75" customHeight="1">
      <c r="A257" s="97"/>
      <c r="B257" s="93"/>
      <c r="C257" s="93"/>
      <c r="D257" s="93"/>
      <c r="E257" s="93"/>
    </row>
    <row r="258" spans="1:5" ht="12.75" customHeight="1">
      <c r="A258" s="97"/>
      <c r="B258" s="93"/>
      <c r="C258" s="93"/>
      <c r="D258" s="93"/>
      <c r="E258" s="93"/>
    </row>
    <row r="259" spans="1:5" ht="12.75" customHeight="1">
      <c r="A259" s="97"/>
      <c r="B259" s="93"/>
      <c r="C259" s="93"/>
      <c r="D259" s="93"/>
      <c r="E259" s="93"/>
    </row>
    <row r="260" spans="1:5" ht="12.75" customHeight="1">
      <c r="A260" s="97"/>
      <c r="B260" s="93"/>
      <c r="C260" s="93"/>
      <c r="D260" s="93"/>
      <c r="E260" s="93"/>
    </row>
    <row r="261" spans="1:5" ht="12.75" customHeight="1">
      <c r="A261" s="97"/>
      <c r="B261" s="93"/>
      <c r="C261" s="93"/>
      <c r="D261" s="93"/>
      <c r="E261" s="93"/>
    </row>
    <row r="262" spans="1:5" ht="12.75" customHeight="1">
      <c r="A262" s="97"/>
      <c r="B262" s="93"/>
      <c r="C262" s="93"/>
      <c r="D262" s="93"/>
      <c r="E262" s="93"/>
    </row>
    <row r="263" spans="1:5" ht="12.75" customHeight="1">
      <c r="A263" s="97"/>
      <c r="B263" s="93"/>
      <c r="C263" s="93"/>
      <c r="D263" s="93"/>
      <c r="E263" s="93"/>
    </row>
    <row r="264" spans="1:5" ht="12.75" customHeight="1">
      <c r="A264" s="97"/>
      <c r="B264" s="93"/>
      <c r="C264" s="93"/>
      <c r="D264" s="93"/>
      <c r="E264" s="93"/>
    </row>
    <row r="265" spans="1:5" ht="12.75" customHeight="1">
      <c r="A265" s="97"/>
      <c r="B265" s="93"/>
      <c r="C265" s="93"/>
      <c r="D265" s="93"/>
      <c r="E265" s="93"/>
    </row>
    <row r="266" spans="1:5" ht="12.75" customHeight="1">
      <c r="A266" s="97"/>
      <c r="B266" s="93"/>
      <c r="C266" s="93"/>
      <c r="D266" s="93"/>
      <c r="E266" s="93"/>
    </row>
    <row r="267" spans="1:5" ht="12.75" customHeight="1">
      <c r="A267" s="97"/>
      <c r="B267" s="93"/>
      <c r="C267" s="93"/>
      <c r="D267" s="93"/>
      <c r="E267" s="93"/>
    </row>
    <row r="268" spans="1:5" ht="12.75" customHeight="1">
      <c r="A268" s="97"/>
      <c r="B268" s="93"/>
      <c r="C268" s="93"/>
      <c r="D268" s="93"/>
      <c r="E268" s="93"/>
    </row>
    <row r="269" spans="1:5" ht="12.75" customHeight="1">
      <c r="A269" s="97"/>
      <c r="B269" s="93"/>
      <c r="C269" s="93"/>
      <c r="D269" s="93"/>
      <c r="E269" s="93"/>
    </row>
    <row r="270" spans="1:5" ht="12.75" customHeight="1">
      <c r="A270" s="97"/>
      <c r="B270" s="93"/>
      <c r="C270" s="93"/>
      <c r="D270" s="93"/>
      <c r="E270" s="93"/>
    </row>
    <row r="271" spans="1:5" ht="12.75" customHeight="1">
      <c r="A271" s="97"/>
      <c r="B271" s="93"/>
      <c r="C271" s="93"/>
      <c r="D271" s="93"/>
      <c r="E271" s="93"/>
    </row>
    <row r="272" spans="1:5" ht="12.75" customHeight="1">
      <c r="A272" s="97"/>
      <c r="B272" s="93"/>
      <c r="C272" s="93"/>
      <c r="D272" s="93"/>
      <c r="E272" s="93"/>
    </row>
    <row r="273" spans="1:5" ht="12.75" customHeight="1">
      <c r="A273" s="97"/>
      <c r="B273" s="93"/>
      <c r="C273" s="93"/>
      <c r="D273" s="93"/>
      <c r="E273" s="93"/>
    </row>
    <row r="274" spans="1:5" ht="12.75" customHeight="1">
      <c r="A274" s="97"/>
      <c r="B274" s="93"/>
      <c r="C274" s="93"/>
      <c r="D274" s="93"/>
      <c r="E274" s="93"/>
    </row>
    <row r="275" spans="1:5" ht="12.75" customHeight="1">
      <c r="A275" s="97"/>
      <c r="B275" s="93"/>
      <c r="C275" s="93"/>
      <c r="D275" s="93"/>
      <c r="E275" s="93"/>
    </row>
    <row r="276" spans="1:5" ht="12.75" customHeight="1">
      <c r="A276" s="97"/>
      <c r="B276" s="93"/>
      <c r="C276" s="93"/>
      <c r="D276" s="93"/>
      <c r="E276" s="93"/>
    </row>
    <row r="277" spans="1:5" ht="12.75" customHeight="1">
      <c r="A277" s="97"/>
      <c r="B277" s="93"/>
      <c r="C277" s="93"/>
      <c r="D277" s="93"/>
      <c r="E277" s="93"/>
    </row>
    <row r="278" spans="1:5" ht="12.75" customHeight="1">
      <c r="A278" s="97"/>
      <c r="B278" s="93"/>
      <c r="C278" s="93"/>
      <c r="D278" s="93"/>
      <c r="E278" s="93"/>
    </row>
    <row r="279" spans="1:5" ht="12.75" customHeight="1">
      <c r="A279" s="97"/>
      <c r="B279" s="93"/>
      <c r="C279" s="93"/>
      <c r="D279" s="93"/>
      <c r="E279" s="93"/>
    </row>
    <row r="280" spans="1:5" ht="12.75" customHeight="1">
      <c r="A280" s="97"/>
      <c r="B280" s="93"/>
      <c r="C280" s="93"/>
      <c r="D280" s="93"/>
      <c r="E280" s="93"/>
    </row>
    <row r="281" spans="1:5" ht="12.75" customHeight="1">
      <c r="A281" s="97"/>
      <c r="B281" s="93"/>
      <c r="C281" s="93"/>
      <c r="D281" s="93"/>
      <c r="E281" s="93"/>
    </row>
    <row r="282" spans="1:5" ht="12.75" customHeight="1">
      <c r="A282" s="97"/>
      <c r="B282" s="93"/>
      <c r="C282" s="93"/>
      <c r="D282" s="93"/>
      <c r="E282" s="93"/>
    </row>
    <row r="283" spans="1:5" ht="12.75" customHeight="1">
      <c r="A283" s="97"/>
      <c r="B283" s="93"/>
      <c r="C283" s="93"/>
      <c r="D283" s="93"/>
      <c r="E283" s="93"/>
    </row>
    <row r="284" spans="1:5" ht="12.75" customHeight="1">
      <c r="A284" s="97"/>
      <c r="B284" s="93"/>
      <c r="C284" s="93"/>
      <c r="D284" s="93"/>
      <c r="E284" s="93"/>
    </row>
    <row r="285" spans="1:5" ht="12.75" customHeight="1">
      <c r="A285" s="97"/>
      <c r="B285" s="93"/>
      <c r="C285" s="93"/>
      <c r="D285" s="93"/>
      <c r="E285" s="93"/>
    </row>
    <row r="286" spans="1:5" ht="12.75" customHeight="1">
      <c r="A286" s="97"/>
      <c r="B286" s="93"/>
      <c r="C286" s="93"/>
      <c r="D286" s="93"/>
      <c r="E286" s="93"/>
    </row>
    <row r="287" spans="1:5" ht="12.75" customHeight="1">
      <c r="A287" s="97"/>
      <c r="B287" s="93"/>
      <c r="C287" s="93"/>
      <c r="D287" s="93"/>
      <c r="E287" s="93"/>
    </row>
    <row r="288" spans="1:5" ht="12.75" customHeight="1">
      <c r="A288" s="97"/>
      <c r="B288" s="93"/>
      <c r="C288" s="93"/>
      <c r="D288" s="93"/>
      <c r="E288" s="93"/>
    </row>
    <row r="289" spans="1:5" ht="12.75" customHeight="1">
      <c r="A289" s="97"/>
      <c r="B289" s="93"/>
      <c r="C289" s="93"/>
      <c r="D289" s="93"/>
      <c r="E289" s="93"/>
    </row>
    <row r="290" spans="1:5" ht="12.75" customHeight="1">
      <c r="A290" s="97"/>
      <c r="B290" s="93"/>
      <c r="C290" s="93"/>
      <c r="D290" s="93"/>
      <c r="E290" s="93"/>
    </row>
    <row r="291" spans="1:5" ht="12.75" customHeight="1">
      <c r="A291" s="97"/>
      <c r="B291" s="93"/>
      <c r="C291" s="93"/>
      <c r="D291" s="93"/>
      <c r="E291" s="93"/>
    </row>
    <row r="292" spans="1:5" ht="12.75" customHeight="1">
      <c r="A292" s="97"/>
      <c r="B292" s="93"/>
      <c r="C292" s="93"/>
      <c r="D292" s="93"/>
      <c r="E292" s="93"/>
    </row>
    <row r="293" spans="1:5" ht="12.75" customHeight="1">
      <c r="A293" s="97"/>
      <c r="B293" s="93"/>
      <c r="C293" s="93"/>
      <c r="D293" s="93"/>
      <c r="E293" s="93"/>
    </row>
    <row r="294" spans="1:5" ht="12.75" customHeight="1">
      <c r="A294" s="97"/>
      <c r="B294" s="93"/>
      <c r="C294" s="93"/>
      <c r="D294" s="93"/>
      <c r="E294" s="93"/>
    </row>
    <row r="295" spans="1:5" ht="12.75" customHeight="1">
      <c r="A295" s="97"/>
      <c r="B295" s="93"/>
      <c r="C295" s="93"/>
      <c r="D295" s="93"/>
      <c r="E295" s="93"/>
    </row>
    <row r="296" spans="1:5" ht="12.75" customHeight="1">
      <c r="A296" s="97"/>
      <c r="B296" s="93"/>
      <c r="C296" s="93"/>
      <c r="D296" s="93"/>
      <c r="E296" s="93"/>
    </row>
    <row r="297" spans="1:5" ht="12.75" customHeight="1">
      <c r="A297" s="97"/>
      <c r="B297" s="93"/>
      <c r="C297" s="93"/>
      <c r="D297" s="93"/>
      <c r="E297" s="93"/>
    </row>
    <row r="298" spans="1:5" ht="12.75" customHeight="1">
      <c r="A298" s="97"/>
      <c r="B298" s="93"/>
      <c r="C298" s="93"/>
      <c r="D298" s="93"/>
      <c r="E298" s="93"/>
    </row>
    <row r="299" spans="1:5" ht="12.75" customHeight="1">
      <c r="A299" s="97"/>
      <c r="B299" s="93"/>
      <c r="C299" s="93"/>
      <c r="D299" s="93"/>
      <c r="E299" s="93"/>
    </row>
    <row r="300" spans="1:5" ht="12.75" customHeight="1">
      <c r="A300" s="97"/>
      <c r="B300" s="93"/>
      <c r="C300" s="93"/>
      <c r="D300" s="93"/>
      <c r="E300" s="93"/>
    </row>
    <row r="301" spans="1:5" ht="12.75" customHeight="1">
      <c r="A301" s="97"/>
      <c r="B301" s="93"/>
      <c r="C301" s="93"/>
      <c r="D301" s="93"/>
      <c r="E301" s="93"/>
    </row>
    <row r="302" spans="1:5" ht="12.75" customHeight="1">
      <c r="A302" s="97"/>
      <c r="B302" s="93"/>
      <c r="C302" s="93"/>
      <c r="D302" s="93"/>
      <c r="E302" s="93"/>
    </row>
    <row r="303" spans="1:5" ht="12.75" customHeight="1">
      <c r="A303" s="97"/>
      <c r="B303" s="93"/>
      <c r="C303" s="93"/>
      <c r="D303" s="93"/>
      <c r="E303" s="93"/>
    </row>
    <row r="304" spans="1:5" ht="12.75" customHeight="1">
      <c r="A304" s="97"/>
      <c r="B304" s="93"/>
      <c r="C304" s="93"/>
      <c r="D304" s="93"/>
      <c r="E304" s="93"/>
    </row>
    <row r="305" spans="1:5" ht="12.75" customHeight="1">
      <c r="A305" s="97"/>
      <c r="B305" s="93"/>
      <c r="C305" s="93"/>
      <c r="D305" s="93"/>
      <c r="E305" s="93"/>
    </row>
    <row r="306" spans="1:5" ht="12.75" customHeight="1">
      <c r="A306" s="97"/>
      <c r="B306" s="93"/>
      <c r="C306" s="93"/>
      <c r="D306" s="93"/>
      <c r="E306" s="93"/>
    </row>
    <row r="307" spans="1:5" ht="12.75" customHeight="1">
      <c r="A307" s="97"/>
      <c r="B307" s="93"/>
      <c r="C307" s="93"/>
      <c r="D307" s="93"/>
      <c r="E307" s="93"/>
    </row>
    <row r="308" spans="1:5" ht="12.75" customHeight="1">
      <c r="A308" s="97"/>
      <c r="B308" s="93"/>
      <c r="C308" s="93"/>
      <c r="D308" s="93"/>
      <c r="E308" s="93"/>
    </row>
    <row r="309" spans="1:5" ht="12.75" customHeight="1">
      <c r="A309" s="97"/>
      <c r="B309" s="93"/>
      <c r="C309" s="93"/>
      <c r="D309" s="93"/>
      <c r="E309" s="93"/>
    </row>
    <row r="310" spans="1:5" ht="12.75" customHeight="1">
      <c r="A310" s="97"/>
      <c r="B310" s="93"/>
      <c r="C310" s="93"/>
      <c r="D310" s="93"/>
      <c r="E310" s="93"/>
    </row>
    <row r="311" spans="1:5" ht="12.75" customHeight="1">
      <c r="A311" s="97"/>
      <c r="B311" s="93"/>
      <c r="C311" s="93"/>
      <c r="D311" s="93"/>
      <c r="E311" s="93"/>
    </row>
    <row r="312" spans="1:5" ht="12.75" customHeight="1">
      <c r="A312" s="97"/>
      <c r="B312" s="93"/>
      <c r="C312" s="93"/>
      <c r="D312" s="93"/>
      <c r="E312" s="93"/>
    </row>
    <row r="313" spans="1:5" ht="12.75" customHeight="1">
      <c r="A313" s="97"/>
      <c r="B313" s="93"/>
      <c r="C313" s="93"/>
      <c r="D313" s="93"/>
      <c r="E313" s="93"/>
    </row>
    <row r="314" spans="1:5" ht="12.75" customHeight="1">
      <c r="A314" s="97"/>
      <c r="B314" s="93"/>
      <c r="C314" s="93"/>
      <c r="D314" s="93"/>
      <c r="E314" s="93"/>
    </row>
    <row r="315" spans="1:5" ht="12.75" customHeight="1">
      <c r="A315" s="97"/>
      <c r="B315" s="93"/>
      <c r="C315" s="93"/>
      <c r="D315" s="93"/>
      <c r="E315" s="93"/>
    </row>
    <row r="316" spans="1:5" ht="12.75" customHeight="1">
      <c r="A316" s="97"/>
      <c r="B316" s="93"/>
      <c r="C316" s="93"/>
      <c r="D316" s="93"/>
      <c r="E316" s="93"/>
    </row>
    <row r="317" spans="1:5" ht="12.75" customHeight="1">
      <c r="A317" s="97"/>
      <c r="B317" s="93"/>
      <c r="C317" s="93"/>
      <c r="D317" s="93"/>
      <c r="E317" s="93"/>
    </row>
    <row r="318" spans="1:5" ht="12.75" customHeight="1">
      <c r="A318" s="97"/>
      <c r="B318" s="93"/>
      <c r="C318" s="93"/>
      <c r="D318" s="93"/>
      <c r="E318" s="93"/>
    </row>
    <row r="319" spans="1:5" ht="12.75" customHeight="1">
      <c r="A319" s="97"/>
      <c r="B319" s="93"/>
      <c r="C319" s="93"/>
      <c r="D319" s="93"/>
      <c r="E319" s="93"/>
    </row>
    <row r="320" spans="1:5" ht="12.75" customHeight="1">
      <c r="A320" s="97"/>
      <c r="B320" s="93"/>
      <c r="C320" s="93"/>
      <c r="D320" s="93"/>
      <c r="E320" s="93"/>
    </row>
    <row r="321" spans="1:5" ht="12.75" customHeight="1">
      <c r="A321" s="97"/>
      <c r="B321" s="93"/>
      <c r="C321" s="93"/>
      <c r="D321" s="93"/>
      <c r="E321" s="93"/>
    </row>
    <row r="322" spans="1:5" ht="12.75" customHeight="1">
      <c r="A322" s="97"/>
      <c r="B322" s="93"/>
      <c r="C322" s="93"/>
      <c r="D322" s="93"/>
      <c r="E322" s="93"/>
    </row>
    <row r="323" spans="1:5" ht="12.75" customHeight="1">
      <c r="A323" s="97"/>
      <c r="B323" s="93"/>
      <c r="C323" s="93"/>
      <c r="D323" s="93"/>
      <c r="E323" s="93"/>
    </row>
    <row r="324" spans="1:5" ht="12.75" customHeight="1">
      <c r="A324" s="97"/>
      <c r="B324" s="93"/>
      <c r="C324" s="93"/>
      <c r="D324" s="93"/>
      <c r="E324" s="93"/>
    </row>
    <row r="325" spans="1:5" ht="12.75" customHeight="1">
      <c r="A325" s="97"/>
      <c r="B325" s="93"/>
      <c r="C325" s="93"/>
      <c r="D325" s="93"/>
      <c r="E325" s="93"/>
    </row>
    <row r="326" spans="1:5" ht="12.75" customHeight="1">
      <c r="A326" s="97"/>
      <c r="B326" s="93"/>
      <c r="C326" s="93"/>
      <c r="D326" s="93"/>
      <c r="E326" s="93"/>
    </row>
    <row r="327" spans="1:5" ht="12.75" customHeight="1">
      <c r="A327" s="97"/>
      <c r="B327" s="93"/>
      <c r="C327" s="93"/>
      <c r="D327" s="93"/>
      <c r="E327" s="93"/>
    </row>
    <row r="328" spans="1:5" ht="12.75" customHeight="1">
      <c r="A328" s="97"/>
      <c r="B328" s="93"/>
      <c r="C328" s="93"/>
      <c r="D328" s="93"/>
      <c r="E328" s="93"/>
    </row>
    <row r="329" spans="1:5" ht="12.75" customHeight="1">
      <c r="A329" s="97"/>
      <c r="B329" s="93"/>
      <c r="C329" s="93"/>
      <c r="D329" s="93"/>
      <c r="E329" s="93"/>
    </row>
    <row r="330" spans="1:5" ht="12.75" customHeight="1">
      <c r="A330" s="97"/>
      <c r="B330" s="93"/>
      <c r="C330" s="93"/>
      <c r="D330" s="93"/>
      <c r="E330" s="93"/>
    </row>
    <row r="331" spans="1:5" ht="12.75" customHeight="1">
      <c r="A331" s="97"/>
      <c r="B331" s="93"/>
      <c r="C331" s="93"/>
      <c r="D331" s="93"/>
      <c r="E331" s="93"/>
    </row>
    <row r="332" spans="1:5" ht="12.75" customHeight="1">
      <c r="A332" s="97"/>
      <c r="B332" s="93"/>
      <c r="C332" s="93"/>
      <c r="D332" s="93"/>
      <c r="E332" s="93"/>
    </row>
    <row r="333" spans="1:5" ht="12.75" customHeight="1">
      <c r="A333" s="97"/>
      <c r="B333" s="93"/>
      <c r="C333" s="93"/>
      <c r="D333" s="93"/>
      <c r="E333" s="93"/>
    </row>
    <row r="334" spans="1:5" ht="12.75" customHeight="1">
      <c r="A334" s="97"/>
      <c r="B334" s="93"/>
      <c r="C334" s="93"/>
      <c r="D334" s="93"/>
      <c r="E334" s="93"/>
    </row>
    <row r="335" spans="1:5" ht="12.75" customHeight="1">
      <c r="A335" s="97"/>
      <c r="B335" s="93"/>
      <c r="C335" s="93"/>
      <c r="D335" s="93"/>
      <c r="E335" s="93"/>
    </row>
    <row r="336" spans="1:5" ht="12.75" customHeight="1">
      <c r="A336" s="97"/>
      <c r="B336" s="93"/>
      <c r="C336" s="93"/>
      <c r="D336" s="93"/>
      <c r="E336" s="93"/>
    </row>
    <row r="337" spans="1:5" ht="12.75" customHeight="1">
      <c r="A337" s="97"/>
      <c r="B337" s="93"/>
      <c r="C337" s="93"/>
      <c r="D337" s="93"/>
      <c r="E337" s="93"/>
    </row>
    <row r="338" spans="1:5" ht="12.75" customHeight="1">
      <c r="A338" s="97"/>
      <c r="B338" s="93"/>
      <c r="C338" s="93"/>
      <c r="D338" s="93"/>
      <c r="E338" s="93"/>
    </row>
    <row r="339" spans="1:5" ht="12.75" customHeight="1">
      <c r="A339" s="97"/>
      <c r="B339" s="93"/>
      <c r="C339" s="93"/>
      <c r="D339" s="93"/>
      <c r="E339" s="93"/>
    </row>
    <row r="340" spans="1:5" ht="12.75" customHeight="1">
      <c r="A340" s="97"/>
      <c r="B340" s="93"/>
      <c r="C340" s="93"/>
      <c r="D340" s="93"/>
      <c r="E340" s="93"/>
    </row>
    <row r="341" spans="1:5" ht="12.75" customHeight="1">
      <c r="A341" s="97"/>
      <c r="B341" s="93"/>
      <c r="C341" s="93"/>
      <c r="D341" s="93"/>
      <c r="E341" s="93"/>
    </row>
    <row r="342" spans="1:5" ht="12.75" customHeight="1">
      <c r="A342" s="97"/>
      <c r="B342" s="93"/>
      <c r="C342" s="93"/>
      <c r="D342" s="93"/>
      <c r="E342" s="93"/>
    </row>
    <row r="343" spans="1:5" ht="12.75" customHeight="1">
      <c r="A343" s="97"/>
      <c r="B343" s="93"/>
      <c r="C343" s="93"/>
      <c r="D343" s="93"/>
      <c r="E343" s="93"/>
    </row>
    <row r="344" spans="1:5" ht="12.75" customHeight="1">
      <c r="A344" s="97"/>
      <c r="B344" s="93"/>
      <c r="C344" s="93"/>
      <c r="D344" s="93"/>
      <c r="E344" s="93"/>
    </row>
    <row r="345" spans="1:5" ht="12.75" customHeight="1">
      <c r="A345" s="97"/>
      <c r="B345" s="93"/>
      <c r="C345" s="93"/>
      <c r="D345" s="93"/>
      <c r="E345" s="93"/>
    </row>
    <row r="346" spans="1:5" ht="12.75" customHeight="1">
      <c r="A346" s="97"/>
      <c r="B346" s="93"/>
      <c r="C346" s="93"/>
      <c r="D346" s="93"/>
      <c r="E346" s="93"/>
    </row>
    <row r="347" spans="1:5" ht="12.75" customHeight="1">
      <c r="A347" s="97"/>
      <c r="B347" s="93"/>
      <c r="C347" s="93"/>
      <c r="D347" s="93"/>
      <c r="E347" s="93"/>
    </row>
    <row r="348" spans="1:5" ht="12.75" customHeight="1">
      <c r="A348" s="97"/>
      <c r="B348" s="93"/>
      <c r="C348" s="93"/>
      <c r="D348" s="93"/>
      <c r="E348" s="93"/>
    </row>
    <row r="349" spans="1:5" ht="12.75" customHeight="1">
      <c r="A349" s="97"/>
      <c r="B349" s="93"/>
      <c r="C349" s="93"/>
      <c r="D349" s="93"/>
      <c r="E349" s="93"/>
    </row>
    <row r="350" spans="1:5" ht="12.75" customHeight="1">
      <c r="A350" s="97"/>
      <c r="B350" s="93"/>
      <c r="C350" s="93"/>
      <c r="D350" s="93"/>
      <c r="E350" s="93"/>
    </row>
    <row r="351" spans="1:5" ht="12.75" customHeight="1">
      <c r="A351" s="97"/>
      <c r="B351" s="93"/>
      <c r="C351" s="93"/>
      <c r="D351" s="93"/>
      <c r="E351" s="93"/>
    </row>
    <row r="352" spans="1:5" ht="12.75" customHeight="1">
      <c r="A352" s="97"/>
      <c r="B352" s="93"/>
      <c r="C352" s="93"/>
      <c r="D352" s="93"/>
      <c r="E352" s="93"/>
    </row>
    <row r="353" spans="1:5" ht="12.75" customHeight="1">
      <c r="A353" s="97"/>
      <c r="B353" s="93"/>
      <c r="C353" s="93"/>
      <c r="D353" s="93"/>
      <c r="E353" s="93"/>
    </row>
    <row r="354" spans="1:5" ht="12.75" customHeight="1">
      <c r="A354" s="97"/>
      <c r="B354" s="93"/>
      <c r="C354" s="93"/>
      <c r="D354" s="93"/>
      <c r="E354" s="93"/>
    </row>
    <row r="355" spans="1:5" ht="12.75" customHeight="1">
      <c r="A355" s="97"/>
      <c r="B355" s="93"/>
      <c r="C355" s="93"/>
      <c r="D355" s="93"/>
      <c r="E355" s="93"/>
    </row>
    <row r="356" spans="1:5" ht="12.75" customHeight="1">
      <c r="A356" s="97"/>
      <c r="B356" s="93"/>
      <c r="C356" s="93"/>
      <c r="D356" s="93"/>
      <c r="E356" s="93"/>
    </row>
    <row r="357" spans="1:5" ht="12.75" customHeight="1">
      <c r="A357" s="97"/>
      <c r="B357" s="93"/>
      <c r="C357" s="93"/>
      <c r="D357" s="93"/>
      <c r="E357" s="93"/>
    </row>
    <row r="358" spans="1:5" ht="12.75" customHeight="1">
      <c r="A358" s="97"/>
      <c r="B358" s="93"/>
      <c r="C358" s="93"/>
      <c r="D358" s="93"/>
      <c r="E358" s="93"/>
    </row>
    <row r="359" spans="1:5" ht="12.75" customHeight="1">
      <c r="A359" s="97"/>
      <c r="B359" s="93"/>
      <c r="C359" s="93"/>
      <c r="D359" s="93"/>
      <c r="E359" s="93"/>
    </row>
    <row r="360" spans="1:5" ht="12.75" customHeight="1">
      <c r="A360" s="97"/>
      <c r="B360" s="93"/>
      <c r="C360" s="93"/>
      <c r="D360" s="93"/>
      <c r="E360" s="93"/>
    </row>
    <row r="361" spans="1:5" ht="12.75" customHeight="1">
      <c r="A361" s="97"/>
      <c r="B361" s="93"/>
      <c r="C361" s="93"/>
      <c r="D361" s="93"/>
      <c r="E361" s="93"/>
    </row>
    <row r="362" spans="1:5" ht="12.75" customHeight="1">
      <c r="A362" s="97"/>
      <c r="B362" s="93"/>
      <c r="C362" s="93"/>
      <c r="D362" s="93"/>
      <c r="E362" s="93"/>
    </row>
    <row r="363" spans="1:5" ht="12.75" customHeight="1">
      <c r="A363" s="97"/>
      <c r="B363" s="93"/>
      <c r="C363" s="93"/>
      <c r="D363" s="93"/>
      <c r="E363" s="93"/>
    </row>
    <row r="364" spans="1:5" ht="12.75" customHeight="1">
      <c r="A364" s="97"/>
      <c r="B364" s="93"/>
      <c r="C364" s="93"/>
      <c r="D364" s="93"/>
      <c r="E364" s="93"/>
    </row>
    <row r="365" spans="1:5" ht="12.75" customHeight="1">
      <c r="A365" s="97"/>
      <c r="B365" s="93"/>
      <c r="C365" s="93"/>
      <c r="D365" s="93"/>
      <c r="E365" s="93"/>
    </row>
    <row r="366" spans="1:5" ht="12.75" customHeight="1">
      <c r="A366" s="97"/>
      <c r="B366" s="93"/>
      <c r="C366" s="93"/>
      <c r="D366" s="93"/>
      <c r="E366" s="93"/>
    </row>
    <row r="367" spans="1:5" ht="12.75" customHeight="1">
      <c r="A367" s="97"/>
      <c r="B367" s="93"/>
      <c r="C367" s="93"/>
      <c r="D367" s="93"/>
      <c r="E367" s="93"/>
    </row>
    <row r="368" spans="1:5" ht="12.75" customHeight="1">
      <c r="A368" s="97"/>
      <c r="B368" s="93"/>
      <c r="C368" s="93"/>
      <c r="D368" s="93"/>
      <c r="E368" s="93"/>
    </row>
    <row r="369" spans="1:5" ht="12.75" customHeight="1">
      <c r="A369" s="97"/>
      <c r="B369" s="93"/>
      <c r="C369" s="93"/>
      <c r="D369" s="93"/>
      <c r="E369" s="93"/>
    </row>
    <row r="370" spans="1:5" ht="12.75" customHeight="1">
      <c r="A370" s="97"/>
      <c r="B370" s="93"/>
      <c r="C370" s="93"/>
      <c r="D370" s="93"/>
      <c r="E370" s="93"/>
    </row>
    <row r="371" spans="1:5" ht="12.75" customHeight="1">
      <c r="A371" s="97"/>
      <c r="B371" s="93"/>
      <c r="C371" s="93"/>
      <c r="D371" s="93"/>
      <c r="E371" s="93"/>
    </row>
    <row r="372" spans="1:5" ht="12.75" customHeight="1">
      <c r="A372" s="97"/>
      <c r="B372" s="93"/>
      <c r="C372" s="93"/>
      <c r="D372" s="93"/>
      <c r="E372" s="93"/>
    </row>
    <row r="373" spans="1:5" ht="12.75" customHeight="1">
      <c r="A373" s="97"/>
      <c r="B373" s="93"/>
      <c r="C373" s="93"/>
      <c r="D373" s="93"/>
      <c r="E373" s="93"/>
    </row>
    <row r="374" spans="1:5" ht="12.75" customHeight="1">
      <c r="A374" s="97"/>
      <c r="B374" s="93"/>
      <c r="C374" s="93"/>
      <c r="D374" s="93"/>
      <c r="E374" s="93"/>
    </row>
    <row r="375" spans="1:5" ht="12.75" customHeight="1">
      <c r="A375" s="97"/>
      <c r="B375" s="93"/>
      <c r="C375" s="93"/>
      <c r="D375" s="93"/>
      <c r="E375" s="93"/>
    </row>
    <row r="376" spans="1:5" ht="12.75" customHeight="1">
      <c r="A376" s="97"/>
      <c r="B376" s="93"/>
      <c r="C376" s="93"/>
      <c r="D376" s="93"/>
      <c r="E376" s="93"/>
    </row>
    <row r="377" spans="1:5" ht="12.75" customHeight="1">
      <c r="A377" s="97"/>
      <c r="B377" s="93"/>
      <c r="C377" s="93"/>
      <c r="D377" s="93"/>
      <c r="E377" s="93"/>
    </row>
    <row r="378" spans="1:5" ht="12.75" customHeight="1">
      <c r="A378" s="97"/>
      <c r="B378" s="93"/>
      <c r="C378" s="93"/>
      <c r="D378" s="93"/>
      <c r="E378" s="93"/>
    </row>
    <row r="379" spans="1:5" ht="12.75" customHeight="1">
      <c r="A379" s="97"/>
      <c r="B379" s="93"/>
      <c r="C379" s="93"/>
      <c r="D379" s="93"/>
      <c r="E379" s="93"/>
    </row>
    <row r="380" spans="1:5" ht="12.75" customHeight="1">
      <c r="A380" s="97"/>
      <c r="B380" s="93"/>
      <c r="C380" s="93"/>
      <c r="D380" s="93"/>
      <c r="E380" s="93"/>
    </row>
    <row r="381" spans="1:5" ht="12.75" customHeight="1">
      <c r="A381" s="97"/>
      <c r="B381" s="93"/>
      <c r="C381" s="93"/>
      <c r="D381" s="93"/>
      <c r="E381" s="93"/>
    </row>
    <row r="382" spans="1:5" ht="12.75" customHeight="1">
      <c r="A382" s="97"/>
      <c r="B382" s="93"/>
      <c r="C382" s="93"/>
      <c r="D382" s="93"/>
      <c r="E382" s="93"/>
    </row>
    <row r="383" spans="1:5" ht="12.75" customHeight="1">
      <c r="A383" s="97"/>
      <c r="B383" s="93"/>
      <c r="C383" s="93"/>
      <c r="D383" s="93"/>
      <c r="E383" s="93"/>
    </row>
    <row r="384" spans="1:5" ht="12.75" customHeight="1">
      <c r="A384" s="97"/>
      <c r="B384" s="93"/>
      <c r="C384" s="93"/>
      <c r="D384" s="93"/>
      <c r="E384" s="93"/>
    </row>
    <row r="385" spans="1:5" ht="12.75" customHeight="1">
      <c r="A385" s="97"/>
      <c r="B385" s="93"/>
      <c r="C385" s="93"/>
      <c r="D385" s="93"/>
      <c r="E385" s="93"/>
    </row>
    <row r="386" spans="1:5" ht="12.75" customHeight="1">
      <c r="A386" s="97"/>
      <c r="B386" s="93"/>
      <c r="C386" s="93"/>
      <c r="D386" s="93"/>
      <c r="E386" s="93"/>
    </row>
    <row r="387" spans="1:5" ht="12.75" customHeight="1">
      <c r="A387" s="97"/>
      <c r="B387" s="93"/>
      <c r="C387" s="93"/>
      <c r="D387" s="93"/>
      <c r="E387" s="93"/>
    </row>
    <row r="388" spans="1:5" ht="12.75" customHeight="1">
      <c r="A388" s="97"/>
      <c r="B388" s="93"/>
      <c r="C388" s="93"/>
      <c r="D388" s="93"/>
      <c r="E388" s="93"/>
    </row>
    <row r="389" spans="1:5" ht="12.75" customHeight="1">
      <c r="A389" s="97"/>
      <c r="B389" s="93"/>
      <c r="C389" s="93"/>
      <c r="D389" s="93"/>
      <c r="E389" s="93"/>
    </row>
    <row r="390" spans="1:5" ht="12.75" customHeight="1">
      <c r="A390" s="97"/>
      <c r="B390" s="93"/>
      <c r="C390" s="93"/>
      <c r="D390" s="93"/>
      <c r="E390" s="93"/>
    </row>
    <row r="391" spans="1:5" ht="12.75" customHeight="1">
      <c r="A391" s="97"/>
      <c r="B391" s="93"/>
      <c r="C391" s="93"/>
      <c r="D391" s="93"/>
      <c r="E391" s="93"/>
    </row>
    <row r="392" spans="1:5" ht="12.75" customHeight="1">
      <c r="A392" s="97"/>
      <c r="B392" s="93"/>
      <c r="C392" s="93"/>
      <c r="D392" s="93"/>
      <c r="E392" s="93"/>
    </row>
    <row r="393" spans="1:5" ht="12.75" customHeight="1">
      <c r="A393" s="97"/>
      <c r="B393" s="93"/>
      <c r="C393" s="93"/>
      <c r="D393" s="93"/>
      <c r="E393" s="93"/>
    </row>
    <row r="394" spans="1:5" ht="12.75" customHeight="1">
      <c r="A394" s="97"/>
      <c r="B394" s="93"/>
      <c r="C394" s="93"/>
      <c r="D394" s="93"/>
      <c r="E394" s="93"/>
    </row>
    <row r="395" spans="1:5" ht="12.75" customHeight="1">
      <c r="A395" s="97"/>
      <c r="B395" s="93"/>
      <c r="C395" s="93"/>
      <c r="D395" s="93"/>
      <c r="E395" s="93"/>
    </row>
    <row r="396" spans="1:5" ht="12.75" customHeight="1">
      <c r="A396" s="97"/>
      <c r="B396" s="93"/>
      <c r="C396" s="93"/>
      <c r="D396" s="93"/>
      <c r="E396" s="93"/>
    </row>
    <row r="397" spans="1:5" ht="12.75" customHeight="1">
      <c r="A397" s="97"/>
      <c r="B397" s="93"/>
      <c r="C397" s="93"/>
      <c r="D397" s="93"/>
      <c r="E397" s="93"/>
    </row>
    <row r="398" spans="1:5" ht="12.75" customHeight="1">
      <c r="A398" s="97"/>
      <c r="B398" s="93"/>
      <c r="C398" s="93"/>
      <c r="D398" s="93"/>
      <c r="E398" s="93"/>
    </row>
    <row r="399" spans="1:5" ht="12.75" customHeight="1">
      <c r="A399" s="97"/>
      <c r="B399" s="93"/>
      <c r="C399" s="93"/>
      <c r="D399" s="93"/>
      <c r="E399" s="93"/>
    </row>
    <row r="400" spans="1:5" ht="12.75" customHeight="1">
      <c r="A400" s="97"/>
      <c r="B400" s="93"/>
      <c r="C400" s="93"/>
      <c r="D400" s="93"/>
      <c r="E400" s="93"/>
    </row>
    <row r="401" spans="1:5" ht="12.75" customHeight="1">
      <c r="A401" s="97"/>
      <c r="B401" s="93"/>
      <c r="C401" s="93"/>
      <c r="D401" s="93"/>
      <c r="E401" s="93"/>
    </row>
    <row r="402" spans="1:5" ht="12.75" customHeight="1">
      <c r="A402" s="97"/>
      <c r="B402" s="93"/>
      <c r="C402" s="93"/>
      <c r="D402" s="93"/>
      <c r="E402" s="93"/>
    </row>
    <row r="403" spans="1:5" ht="12.75" customHeight="1">
      <c r="A403" s="97"/>
      <c r="B403" s="93"/>
      <c r="C403" s="93"/>
      <c r="D403" s="93"/>
      <c r="E403" s="93"/>
    </row>
    <row r="404" spans="1:5" ht="12.75" customHeight="1">
      <c r="A404" s="97"/>
      <c r="B404" s="93"/>
      <c r="C404" s="93"/>
      <c r="D404" s="93"/>
      <c r="E404" s="93"/>
    </row>
    <row r="405" spans="1:5" ht="12.75" customHeight="1">
      <c r="A405" s="97"/>
      <c r="B405" s="93"/>
      <c r="C405" s="93"/>
      <c r="D405" s="93"/>
      <c r="E405" s="93"/>
    </row>
    <row r="406" spans="1:5" ht="12.75" customHeight="1">
      <c r="A406" s="97"/>
      <c r="B406" s="93"/>
      <c r="C406" s="93"/>
      <c r="D406" s="93"/>
      <c r="E406" s="93"/>
    </row>
    <row r="407" spans="1:5" ht="12.75" customHeight="1">
      <c r="A407" s="97"/>
      <c r="B407" s="93"/>
      <c r="C407" s="93"/>
      <c r="D407" s="93"/>
      <c r="E407" s="93"/>
    </row>
    <row r="408" spans="1:5" ht="12.75" customHeight="1">
      <c r="A408" s="97"/>
      <c r="B408" s="93"/>
      <c r="C408" s="93"/>
      <c r="D408" s="93"/>
      <c r="E408" s="93"/>
    </row>
    <row r="409" spans="1:5" ht="12.75" customHeight="1">
      <c r="A409" s="97"/>
      <c r="B409" s="93"/>
      <c r="C409" s="93"/>
      <c r="D409" s="93"/>
      <c r="E409" s="93"/>
    </row>
    <row r="410" spans="1:5" ht="12.75" customHeight="1">
      <c r="A410" s="97"/>
      <c r="B410" s="93"/>
      <c r="C410" s="93"/>
      <c r="D410" s="93"/>
      <c r="E410" s="93"/>
    </row>
    <row r="411" spans="1:5" ht="12.75" customHeight="1">
      <c r="A411" s="97"/>
      <c r="B411" s="93"/>
      <c r="C411" s="93"/>
      <c r="D411" s="93"/>
      <c r="E411" s="93"/>
    </row>
    <row r="412" spans="1:5" ht="12.75" customHeight="1">
      <c r="A412" s="97"/>
      <c r="B412" s="93"/>
      <c r="C412" s="93"/>
      <c r="D412" s="93"/>
      <c r="E412" s="93"/>
    </row>
    <row r="413" spans="1:5" ht="12.75" customHeight="1">
      <c r="A413" s="97"/>
      <c r="B413" s="93"/>
      <c r="C413" s="93"/>
      <c r="D413" s="93"/>
      <c r="E413" s="93"/>
    </row>
    <row r="414" spans="1:5" ht="12.75" customHeight="1">
      <c r="A414" s="97"/>
      <c r="B414" s="93"/>
      <c r="C414" s="93"/>
      <c r="D414" s="93"/>
      <c r="E414" s="93"/>
    </row>
    <row r="415" spans="1:5" ht="12.75" customHeight="1">
      <c r="A415" s="97"/>
      <c r="B415" s="93"/>
      <c r="C415" s="93"/>
      <c r="D415" s="93"/>
      <c r="E415" s="93"/>
    </row>
    <row r="416" spans="1:5" ht="12.75" customHeight="1">
      <c r="A416" s="97"/>
      <c r="B416" s="93"/>
      <c r="C416" s="93"/>
      <c r="D416" s="93"/>
      <c r="E416" s="93"/>
    </row>
    <row r="417" spans="1:5" ht="12.75" customHeight="1">
      <c r="A417" s="97"/>
      <c r="B417" s="93"/>
      <c r="C417" s="93"/>
      <c r="D417" s="93"/>
      <c r="E417" s="93"/>
    </row>
    <row r="418" spans="1:5" ht="12.75" customHeight="1">
      <c r="A418" s="97"/>
      <c r="B418" s="93"/>
      <c r="C418" s="93"/>
      <c r="D418" s="93"/>
      <c r="E418" s="93"/>
    </row>
    <row r="419" spans="1:5" ht="12.75" customHeight="1">
      <c r="A419" s="97"/>
      <c r="B419" s="93"/>
      <c r="C419" s="93"/>
      <c r="D419" s="93"/>
      <c r="E419" s="93"/>
    </row>
    <row r="420" spans="1:5" ht="12.75" customHeight="1">
      <c r="A420" s="97"/>
      <c r="B420" s="93"/>
      <c r="C420" s="93"/>
      <c r="D420" s="93"/>
      <c r="E420" s="93"/>
    </row>
    <row r="421" spans="1:5" ht="12.75" customHeight="1">
      <c r="A421" s="97"/>
      <c r="B421" s="93"/>
      <c r="C421" s="93"/>
      <c r="D421" s="93"/>
      <c r="E421" s="93"/>
    </row>
    <row r="422" spans="1:5" ht="12.75" customHeight="1">
      <c r="A422" s="97"/>
      <c r="B422" s="93"/>
      <c r="C422" s="93"/>
      <c r="D422" s="93"/>
      <c r="E422" s="93"/>
    </row>
    <row r="423" spans="1:5" ht="12.75" customHeight="1">
      <c r="A423" s="97"/>
      <c r="B423" s="93"/>
      <c r="C423" s="93"/>
      <c r="D423" s="93"/>
      <c r="E423" s="93"/>
    </row>
    <row r="424" spans="1:5" ht="12.75" customHeight="1">
      <c r="A424" s="97"/>
      <c r="B424" s="93"/>
      <c r="C424" s="93"/>
      <c r="D424" s="93"/>
      <c r="E424" s="93"/>
    </row>
    <row r="425" spans="1:5" ht="12.75" customHeight="1">
      <c r="A425" s="97"/>
      <c r="B425" s="93"/>
      <c r="C425" s="93"/>
      <c r="D425" s="93"/>
      <c r="E425" s="93"/>
    </row>
    <row r="426" spans="1:5" ht="12.75" customHeight="1">
      <c r="A426" s="97"/>
      <c r="B426" s="93"/>
      <c r="C426" s="93"/>
      <c r="D426" s="93"/>
      <c r="E426" s="93"/>
    </row>
    <row r="427" spans="1:5" ht="12.75" customHeight="1">
      <c r="A427" s="97"/>
      <c r="B427" s="93"/>
      <c r="C427" s="93"/>
      <c r="D427" s="93"/>
      <c r="E427" s="93"/>
    </row>
    <row r="428" spans="1:5" ht="12.75" customHeight="1">
      <c r="A428" s="97"/>
      <c r="B428" s="93"/>
      <c r="C428" s="93"/>
      <c r="D428" s="93"/>
      <c r="E428" s="93"/>
    </row>
    <row r="429" spans="1:5" ht="12.75" customHeight="1">
      <c r="A429" s="97"/>
      <c r="B429" s="93"/>
      <c r="C429" s="93"/>
      <c r="D429" s="93"/>
      <c r="E429" s="93"/>
    </row>
    <row r="430" spans="1:5" ht="12.75" customHeight="1">
      <c r="A430" s="97"/>
      <c r="B430" s="93"/>
      <c r="C430" s="93"/>
      <c r="D430" s="93"/>
      <c r="E430" s="93"/>
    </row>
    <row r="431" spans="1:5" ht="12.75" customHeight="1">
      <c r="A431" s="97"/>
      <c r="B431" s="93"/>
      <c r="C431" s="93"/>
      <c r="D431" s="93"/>
      <c r="E431" s="93"/>
    </row>
    <row r="432" spans="1:5" ht="12.75" customHeight="1">
      <c r="A432" s="97"/>
      <c r="B432" s="93"/>
      <c r="C432" s="93"/>
      <c r="D432" s="93"/>
      <c r="E432" s="93"/>
    </row>
    <row r="433" spans="1:5" ht="12.75" customHeight="1">
      <c r="A433" s="97"/>
      <c r="B433" s="93"/>
      <c r="C433" s="93"/>
      <c r="D433" s="93"/>
      <c r="E433" s="93"/>
    </row>
    <row r="434" spans="1:5" ht="12.75" customHeight="1">
      <c r="A434" s="97"/>
      <c r="B434" s="93"/>
      <c r="C434" s="93"/>
      <c r="D434" s="93"/>
      <c r="E434" s="93"/>
    </row>
    <row r="435" spans="1:5" ht="12.75" customHeight="1">
      <c r="A435" s="97"/>
      <c r="B435" s="93"/>
      <c r="C435" s="93"/>
      <c r="D435" s="93"/>
      <c r="E435" s="93"/>
    </row>
    <row r="436" spans="1:5" ht="12.75" customHeight="1">
      <c r="A436" s="97"/>
      <c r="B436" s="93"/>
      <c r="C436" s="93"/>
      <c r="D436" s="93"/>
      <c r="E436" s="93"/>
    </row>
    <row r="437" spans="1:5" ht="12.75" customHeight="1">
      <c r="A437" s="97"/>
      <c r="B437" s="93"/>
      <c r="C437" s="93"/>
      <c r="D437" s="93"/>
      <c r="E437" s="93"/>
    </row>
    <row r="438" spans="1:5" ht="12.75" customHeight="1">
      <c r="A438" s="97"/>
      <c r="B438" s="93"/>
      <c r="C438" s="93"/>
      <c r="D438" s="93"/>
      <c r="E438" s="93"/>
    </row>
    <row r="439" spans="1:5" ht="12.75" customHeight="1">
      <c r="A439" s="97"/>
      <c r="B439" s="93"/>
      <c r="C439" s="93"/>
      <c r="D439" s="93"/>
      <c r="E439" s="93"/>
    </row>
    <row r="440" spans="1:5" ht="12.75" customHeight="1">
      <c r="A440" s="97"/>
      <c r="B440" s="93"/>
      <c r="C440" s="93"/>
      <c r="D440" s="93"/>
      <c r="E440" s="93"/>
    </row>
    <row r="441" spans="1:5" ht="12.75" customHeight="1">
      <c r="A441" s="97"/>
      <c r="B441" s="93"/>
      <c r="C441" s="93"/>
      <c r="D441" s="93"/>
      <c r="E441" s="93"/>
    </row>
    <row r="442" spans="1:5" ht="12.75" customHeight="1">
      <c r="A442" s="97"/>
      <c r="B442" s="93"/>
      <c r="C442" s="93"/>
      <c r="D442" s="93"/>
      <c r="E442" s="93"/>
    </row>
    <row r="443" spans="1:5" ht="12.75" customHeight="1">
      <c r="A443" s="97"/>
      <c r="B443" s="93"/>
      <c r="C443" s="93"/>
      <c r="D443" s="93"/>
      <c r="E443" s="93"/>
    </row>
    <row r="444" spans="1:5" ht="12.75" customHeight="1">
      <c r="A444" s="97"/>
      <c r="B444" s="93"/>
      <c r="C444" s="93"/>
      <c r="D444" s="93"/>
      <c r="E444" s="93"/>
    </row>
    <row r="445" spans="1:5" ht="12.75" customHeight="1">
      <c r="A445" s="97"/>
      <c r="B445" s="93"/>
      <c r="C445" s="93"/>
      <c r="D445" s="93"/>
      <c r="E445" s="93"/>
    </row>
    <row r="446" spans="1:5" ht="12.75" customHeight="1">
      <c r="A446" s="97"/>
      <c r="B446" s="93"/>
      <c r="C446" s="93"/>
      <c r="D446" s="93"/>
      <c r="E446" s="93"/>
    </row>
    <row r="447" spans="1:5" ht="12.75" customHeight="1">
      <c r="A447" s="97"/>
      <c r="B447" s="93"/>
      <c r="C447" s="93"/>
      <c r="D447" s="93"/>
      <c r="E447" s="93"/>
    </row>
    <row r="448" spans="1:5" ht="12.75" customHeight="1">
      <c r="A448" s="97"/>
      <c r="B448" s="93"/>
      <c r="C448" s="93"/>
      <c r="D448" s="93"/>
      <c r="E448" s="93"/>
    </row>
    <row r="449" spans="1:5" ht="12.75" customHeight="1">
      <c r="A449" s="97"/>
      <c r="B449" s="93"/>
      <c r="C449" s="93"/>
      <c r="D449" s="93"/>
      <c r="E449" s="93"/>
    </row>
    <row r="450" spans="1:5" ht="12.75" customHeight="1">
      <c r="A450" s="97"/>
      <c r="B450" s="93"/>
      <c r="C450" s="93"/>
      <c r="D450" s="93"/>
      <c r="E450" s="93"/>
    </row>
    <row r="451" spans="1:5" ht="12.75" customHeight="1">
      <c r="A451" s="97"/>
      <c r="B451" s="93"/>
      <c r="C451" s="93"/>
      <c r="D451" s="93"/>
      <c r="E451" s="93"/>
    </row>
    <row r="452" spans="1:5" ht="12.75" customHeight="1">
      <c r="A452" s="97"/>
      <c r="B452" s="93"/>
      <c r="C452" s="93"/>
      <c r="D452" s="93"/>
      <c r="E452" s="93"/>
    </row>
    <row r="453" spans="1:5" ht="12.75" customHeight="1">
      <c r="A453" s="97"/>
      <c r="B453" s="93"/>
      <c r="C453" s="93"/>
      <c r="D453" s="93"/>
      <c r="E453" s="93"/>
    </row>
    <row r="454" spans="1:5" ht="12.75" customHeight="1">
      <c r="A454" s="97"/>
      <c r="B454" s="93"/>
      <c r="C454" s="93"/>
      <c r="D454" s="93"/>
      <c r="E454" s="93"/>
    </row>
    <row r="455" spans="1:5" ht="12.75" customHeight="1">
      <c r="A455" s="97"/>
      <c r="B455" s="93"/>
      <c r="C455" s="93"/>
      <c r="D455" s="93"/>
      <c r="E455" s="93"/>
    </row>
    <row r="456" spans="1:5" ht="12.75" customHeight="1">
      <c r="A456" s="97"/>
      <c r="B456" s="93"/>
      <c r="C456" s="93"/>
      <c r="D456" s="93"/>
      <c r="E456" s="93"/>
    </row>
    <row r="457" spans="1:5" ht="12.75" customHeight="1">
      <c r="A457" s="97"/>
      <c r="B457" s="93"/>
      <c r="C457" s="93"/>
      <c r="D457" s="93"/>
      <c r="E457" s="93"/>
    </row>
    <row r="458" spans="1:5" ht="12.75" customHeight="1">
      <c r="A458" s="97"/>
      <c r="B458" s="93"/>
      <c r="C458" s="93"/>
      <c r="D458" s="93"/>
      <c r="E458" s="93"/>
    </row>
    <row r="459" spans="1:5" ht="12.75" customHeight="1">
      <c r="A459" s="97"/>
      <c r="B459" s="93"/>
      <c r="C459" s="93"/>
      <c r="D459" s="93"/>
      <c r="E459" s="93"/>
    </row>
    <row r="460" spans="1:5" ht="12.75" customHeight="1">
      <c r="A460" s="97"/>
      <c r="B460" s="93"/>
      <c r="C460" s="93"/>
      <c r="D460" s="93"/>
      <c r="E460" s="93"/>
    </row>
    <row r="461" spans="1:5" ht="12.75" customHeight="1">
      <c r="A461" s="97"/>
      <c r="B461" s="93"/>
      <c r="C461" s="93"/>
      <c r="D461" s="93"/>
      <c r="E461" s="93"/>
    </row>
    <row r="462" spans="1:5" ht="12.75" customHeight="1">
      <c r="A462" s="97"/>
      <c r="B462" s="93"/>
      <c r="C462" s="93"/>
      <c r="D462" s="93"/>
      <c r="E462" s="93"/>
    </row>
    <row r="463" spans="1:5" ht="12.75" customHeight="1">
      <c r="A463" s="97"/>
      <c r="B463" s="93"/>
      <c r="C463" s="93"/>
      <c r="D463" s="93"/>
      <c r="E463" s="93"/>
    </row>
    <row r="464" spans="1:5" ht="12.75" customHeight="1">
      <c r="A464" s="97"/>
      <c r="B464" s="93"/>
      <c r="C464" s="93"/>
      <c r="D464" s="93"/>
      <c r="E464" s="93"/>
    </row>
    <row r="465" spans="1:5" ht="12.75" customHeight="1">
      <c r="A465" s="97"/>
      <c r="B465" s="93"/>
      <c r="C465" s="93"/>
      <c r="D465" s="93"/>
      <c r="E465" s="93"/>
    </row>
    <row r="466" spans="1:5" ht="12.75" customHeight="1">
      <c r="A466" s="97"/>
      <c r="B466" s="93"/>
      <c r="C466" s="93"/>
      <c r="D466" s="93"/>
      <c r="E466" s="93"/>
    </row>
    <row r="467" spans="1:5" ht="12.75" customHeight="1">
      <c r="A467" s="97"/>
      <c r="B467" s="93"/>
      <c r="C467" s="93"/>
      <c r="D467" s="93"/>
      <c r="E467" s="93"/>
    </row>
    <row r="468" spans="1:5" ht="12.75" customHeight="1">
      <c r="A468" s="97"/>
      <c r="B468" s="93"/>
      <c r="C468" s="93"/>
      <c r="D468" s="93"/>
      <c r="E468" s="93"/>
    </row>
    <row r="469" spans="1:5" ht="12.75" customHeight="1">
      <c r="A469" s="97"/>
      <c r="B469" s="93"/>
      <c r="C469" s="93"/>
      <c r="D469" s="93"/>
      <c r="E469" s="93"/>
    </row>
    <row r="470" spans="1:5" ht="12.75" customHeight="1">
      <c r="A470" s="97"/>
      <c r="B470" s="93"/>
      <c r="C470" s="93"/>
      <c r="D470" s="93"/>
      <c r="E470" s="93"/>
    </row>
    <row r="471" spans="1:5" ht="12.75" customHeight="1">
      <c r="A471" s="97"/>
      <c r="B471" s="93"/>
      <c r="C471" s="93"/>
      <c r="D471" s="93"/>
      <c r="E471" s="93"/>
    </row>
    <row r="472" spans="1:5" ht="12.75" customHeight="1">
      <c r="A472" s="97"/>
      <c r="B472" s="93"/>
      <c r="C472" s="93"/>
      <c r="D472" s="93"/>
      <c r="E472" s="93"/>
    </row>
    <row r="473" spans="1:5" ht="12.75" customHeight="1">
      <c r="A473" s="97"/>
      <c r="B473" s="93"/>
      <c r="C473" s="93"/>
      <c r="D473" s="93"/>
      <c r="E473" s="93"/>
    </row>
    <row r="474" spans="1:5" ht="12.75" customHeight="1">
      <c r="A474" s="97"/>
      <c r="B474" s="93"/>
      <c r="C474" s="93"/>
      <c r="D474" s="93"/>
      <c r="E474" s="93"/>
    </row>
    <row r="475" spans="1:5" ht="12.75" customHeight="1">
      <c r="A475" s="97"/>
      <c r="B475" s="93"/>
      <c r="C475" s="93"/>
      <c r="D475" s="93"/>
      <c r="E475" s="93"/>
    </row>
    <row r="476" spans="1:5" ht="12.75" customHeight="1">
      <c r="A476" s="97"/>
      <c r="B476" s="93"/>
      <c r="C476" s="93"/>
      <c r="D476" s="93"/>
      <c r="E476" s="93"/>
    </row>
    <row r="477" spans="1:5" ht="12.75" customHeight="1">
      <c r="A477" s="97"/>
      <c r="B477" s="93"/>
      <c r="C477" s="93"/>
      <c r="D477" s="93"/>
      <c r="E477" s="93"/>
    </row>
    <row r="478" spans="1:5" ht="12.75" customHeight="1">
      <c r="A478" s="97"/>
      <c r="B478" s="93"/>
      <c r="C478" s="93"/>
      <c r="D478" s="93"/>
      <c r="E478" s="93"/>
    </row>
    <row r="479" spans="1:5" ht="12.75" customHeight="1">
      <c r="A479" s="97"/>
      <c r="B479" s="93"/>
      <c r="C479" s="93"/>
      <c r="D479" s="93"/>
      <c r="E479" s="93"/>
    </row>
    <row r="480" spans="1:5" ht="12.75" customHeight="1">
      <c r="A480" s="97"/>
      <c r="B480" s="93"/>
      <c r="C480" s="93"/>
      <c r="D480" s="93"/>
      <c r="E480" s="93"/>
    </row>
    <row r="481" spans="1:5" ht="12.75" customHeight="1">
      <c r="A481" s="97"/>
      <c r="B481" s="93"/>
      <c r="C481" s="93"/>
      <c r="D481" s="93"/>
      <c r="E481" s="93"/>
    </row>
    <row r="482" spans="1:5" ht="12.75" customHeight="1">
      <c r="A482" s="97"/>
      <c r="B482" s="93"/>
      <c r="C482" s="93"/>
      <c r="D482" s="93"/>
      <c r="E482" s="93"/>
    </row>
    <row r="483" spans="1:5" ht="12.75" customHeight="1">
      <c r="A483" s="97"/>
      <c r="B483" s="93"/>
      <c r="C483" s="93"/>
      <c r="D483" s="93"/>
      <c r="E483" s="93"/>
    </row>
    <row r="484" spans="1:5" ht="12.75" customHeight="1">
      <c r="A484" s="97"/>
      <c r="B484" s="93"/>
      <c r="C484" s="93"/>
      <c r="D484" s="93"/>
      <c r="E484" s="93"/>
    </row>
    <row r="485" spans="1:5" ht="12.75" customHeight="1">
      <c r="A485" s="97"/>
      <c r="B485" s="93"/>
      <c r="C485" s="93"/>
      <c r="D485" s="93"/>
      <c r="E485" s="93"/>
    </row>
    <row r="486" spans="1:5" ht="12.75" customHeight="1">
      <c r="A486" s="97"/>
      <c r="B486" s="93"/>
      <c r="C486" s="93"/>
      <c r="D486" s="93"/>
      <c r="E486" s="93"/>
    </row>
    <row r="487" spans="1:5" ht="12.75" customHeight="1">
      <c r="A487" s="97"/>
      <c r="B487" s="93"/>
      <c r="C487" s="93"/>
      <c r="D487" s="93"/>
      <c r="E487" s="93"/>
    </row>
    <row r="488" spans="1:5" ht="12.75" customHeight="1">
      <c r="A488" s="97"/>
      <c r="B488" s="93"/>
      <c r="C488" s="93"/>
      <c r="D488" s="93"/>
      <c r="E488" s="93"/>
    </row>
    <row r="489" spans="1:5" ht="12.75" customHeight="1">
      <c r="A489" s="97"/>
      <c r="B489" s="93"/>
      <c r="C489" s="93"/>
      <c r="D489" s="93"/>
      <c r="E489" s="93"/>
    </row>
    <row r="490" spans="1:5" ht="12.75" customHeight="1">
      <c r="A490" s="97"/>
      <c r="B490" s="93"/>
      <c r="C490" s="93"/>
      <c r="D490" s="93"/>
      <c r="E490" s="93"/>
    </row>
    <row r="491" spans="1:5" ht="12.75" customHeight="1">
      <c r="A491" s="97"/>
      <c r="B491" s="93"/>
      <c r="C491" s="93"/>
      <c r="D491" s="93"/>
      <c r="E491" s="93"/>
    </row>
    <row r="492" spans="1:5" ht="12.75" customHeight="1">
      <c r="A492" s="97"/>
      <c r="B492" s="93"/>
      <c r="C492" s="93"/>
      <c r="D492" s="93"/>
      <c r="E492" s="93"/>
    </row>
    <row r="493" spans="1:5" ht="12.75" customHeight="1">
      <c r="A493" s="97"/>
      <c r="B493" s="93"/>
      <c r="C493" s="93"/>
      <c r="D493" s="93"/>
      <c r="E493" s="93"/>
    </row>
    <row r="494" spans="1:5" ht="12.75" customHeight="1">
      <c r="A494" s="97"/>
      <c r="B494" s="93"/>
      <c r="C494" s="93"/>
      <c r="D494" s="93"/>
      <c r="E494" s="93"/>
    </row>
    <row r="495" spans="1:5" ht="12.75" customHeight="1">
      <c r="A495" s="97"/>
      <c r="B495" s="93"/>
      <c r="C495" s="93"/>
      <c r="D495" s="93"/>
      <c r="E495" s="93"/>
    </row>
    <row r="496" spans="1:5" ht="12.75" customHeight="1">
      <c r="A496" s="97"/>
      <c r="B496" s="93"/>
      <c r="C496" s="93"/>
      <c r="D496" s="93"/>
      <c r="E496" s="93"/>
    </row>
    <row r="497" spans="1:5" ht="12.75" customHeight="1">
      <c r="A497" s="97"/>
      <c r="B497" s="93"/>
      <c r="C497" s="93"/>
      <c r="D497" s="93"/>
      <c r="E497" s="93"/>
    </row>
    <row r="498" spans="1:5" ht="12.75" customHeight="1">
      <c r="A498" s="97"/>
      <c r="B498" s="93"/>
      <c r="C498" s="93"/>
      <c r="D498" s="93"/>
      <c r="E498" s="93"/>
    </row>
    <row r="499" spans="1:5" ht="12.75" customHeight="1">
      <c r="A499" s="97"/>
      <c r="B499" s="93"/>
      <c r="C499" s="93"/>
      <c r="D499" s="93"/>
      <c r="E499" s="93"/>
    </row>
    <row r="500" spans="1:5" ht="12.75" customHeight="1">
      <c r="A500" s="97"/>
      <c r="B500" s="93"/>
      <c r="C500" s="93"/>
      <c r="D500" s="93"/>
      <c r="E500" s="93"/>
    </row>
    <row r="501" spans="1:5" ht="12.75" customHeight="1">
      <c r="A501" s="97"/>
      <c r="B501" s="93"/>
      <c r="C501" s="93"/>
      <c r="D501" s="93"/>
      <c r="E501" s="93"/>
    </row>
    <row r="502" spans="1:5" ht="12.75" customHeight="1">
      <c r="A502" s="97"/>
      <c r="B502" s="93"/>
      <c r="C502" s="93"/>
      <c r="D502" s="93"/>
      <c r="E502" s="93"/>
    </row>
    <row r="503" spans="1:5" ht="12.75" customHeight="1">
      <c r="A503" s="97"/>
      <c r="B503" s="93"/>
      <c r="C503" s="93"/>
      <c r="D503" s="93"/>
      <c r="E503" s="93"/>
    </row>
    <row r="504" spans="1:5" ht="12.75" customHeight="1">
      <c r="A504" s="97"/>
      <c r="B504" s="93"/>
      <c r="C504" s="93"/>
      <c r="D504" s="93"/>
      <c r="E504" s="93"/>
    </row>
    <row r="505" spans="1:5" ht="12.75" customHeight="1">
      <c r="A505" s="97"/>
      <c r="B505" s="93"/>
      <c r="C505" s="93"/>
      <c r="D505" s="93"/>
      <c r="E505" s="93"/>
    </row>
    <row r="506" spans="1:5" ht="12.75" customHeight="1">
      <c r="A506" s="97"/>
      <c r="B506" s="93"/>
      <c r="C506" s="93"/>
      <c r="D506" s="93"/>
      <c r="E506" s="93"/>
    </row>
    <row r="507" spans="1:5" ht="12.75" customHeight="1">
      <c r="A507" s="97"/>
      <c r="B507" s="93"/>
      <c r="C507" s="93"/>
      <c r="D507" s="93"/>
      <c r="E507" s="93"/>
    </row>
    <row r="508" spans="1:5" ht="12.75" customHeight="1">
      <c r="A508" s="97"/>
      <c r="B508" s="93"/>
      <c r="C508" s="93"/>
      <c r="D508" s="93"/>
      <c r="E508" s="93"/>
    </row>
    <row r="509" spans="1:5" ht="12.75" customHeight="1">
      <c r="A509" s="97"/>
      <c r="B509" s="93"/>
      <c r="C509" s="93"/>
      <c r="D509" s="93"/>
      <c r="E509" s="93"/>
    </row>
    <row r="510" spans="1:5" ht="12.75" customHeight="1">
      <c r="A510" s="97"/>
      <c r="B510" s="93"/>
      <c r="C510" s="93"/>
      <c r="D510" s="93"/>
      <c r="E510" s="93"/>
    </row>
    <row r="511" spans="1:5" ht="12.75" customHeight="1">
      <c r="A511" s="97"/>
      <c r="B511" s="93"/>
      <c r="C511" s="93"/>
      <c r="D511" s="93"/>
      <c r="E511" s="93"/>
    </row>
    <row r="512" spans="1:5" ht="12.75" customHeight="1">
      <c r="A512" s="97"/>
      <c r="B512" s="93"/>
      <c r="C512" s="93"/>
      <c r="D512" s="93"/>
      <c r="E512" s="93"/>
    </row>
    <row r="513" spans="1:5" ht="12.75" customHeight="1">
      <c r="A513" s="97"/>
      <c r="B513" s="93"/>
      <c r="C513" s="93"/>
      <c r="D513" s="93"/>
      <c r="E513" s="93"/>
    </row>
    <row r="514" spans="1:5" ht="12.75" customHeight="1">
      <c r="A514" s="97"/>
      <c r="B514" s="93"/>
      <c r="C514" s="93"/>
      <c r="D514" s="93"/>
      <c r="E514" s="93"/>
    </row>
    <row r="515" spans="1:5" ht="12.75" customHeight="1">
      <c r="A515" s="97"/>
      <c r="B515" s="93"/>
      <c r="C515" s="93"/>
      <c r="D515" s="93"/>
      <c r="E515" s="93"/>
    </row>
    <row r="516" spans="1:5" ht="12.75" customHeight="1">
      <c r="A516" s="97"/>
      <c r="B516" s="93"/>
      <c r="C516" s="93"/>
      <c r="D516" s="93"/>
      <c r="E516" s="93"/>
    </row>
    <row r="517" spans="1:5" ht="12.75" customHeight="1">
      <c r="A517" s="97"/>
      <c r="B517" s="93"/>
      <c r="C517" s="93"/>
      <c r="D517" s="93"/>
      <c r="E517" s="93"/>
    </row>
    <row r="518" spans="1:5" ht="12.75" customHeight="1">
      <c r="A518" s="97"/>
      <c r="B518" s="93"/>
      <c r="C518" s="93"/>
      <c r="D518" s="93"/>
      <c r="E518" s="93"/>
    </row>
    <row r="519" spans="1:5" ht="12.75" customHeight="1">
      <c r="A519" s="97"/>
      <c r="B519" s="93"/>
      <c r="C519" s="93"/>
      <c r="D519" s="93"/>
      <c r="E519" s="93"/>
    </row>
    <row r="520" spans="1:5" ht="12.75" customHeight="1">
      <c r="A520" s="97"/>
      <c r="B520" s="93"/>
      <c r="C520" s="93"/>
      <c r="D520" s="93"/>
      <c r="E520" s="93"/>
    </row>
    <row r="521" spans="1:5" ht="12.75" customHeight="1">
      <c r="A521" s="97"/>
      <c r="B521" s="93"/>
      <c r="C521" s="93"/>
      <c r="D521" s="93"/>
      <c r="E521" s="93"/>
    </row>
    <row r="522" spans="1:5" ht="12.75" customHeight="1">
      <c r="A522" s="97"/>
      <c r="B522" s="93"/>
      <c r="C522" s="93"/>
      <c r="D522" s="93"/>
      <c r="E522" s="93"/>
    </row>
    <row r="523" spans="1:5" ht="12.75" customHeight="1">
      <c r="A523" s="97"/>
      <c r="B523" s="93"/>
      <c r="C523" s="93"/>
      <c r="D523" s="93"/>
      <c r="E523" s="93"/>
    </row>
    <row r="524" spans="1:5" ht="12.75" customHeight="1">
      <c r="A524" s="97"/>
      <c r="B524" s="93"/>
      <c r="C524" s="93"/>
      <c r="D524" s="93"/>
      <c r="E524" s="93"/>
    </row>
    <row r="525" spans="1:5" ht="12.75" customHeight="1">
      <c r="A525" s="97"/>
      <c r="B525" s="93"/>
      <c r="C525" s="93"/>
      <c r="D525" s="93"/>
      <c r="E525" s="93"/>
    </row>
    <row r="526" spans="1:5" ht="12.75" customHeight="1">
      <c r="A526" s="97"/>
      <c r="B526" s="93"/>
      <c r="C526" s="93"/>
      <c r="D526" s="93"/>
      <c r="E526" s="93"/>
    </row>
    <row r="527" spans="1:5" ht="12.75" customHeight="1">
      <c r="A527" s="97"/>
      <c r="B527" s="93"/>
      <c r="C527" s="93"/>
      <c r="D527" s="93"/>
      <c r="E527" s="93"/>
    </row>
    <row r="528" spans="1:5" ht="12.75" customHeight="1">
      <c r="A528" s="97"/>
      <c r="B528" s="93"/>
      <c r="C528" s="93"/>
      <c r="D528" s="93"/>
      <c r="E528" s="93"/>
    </row>
    <row r="529" spans="1:5" ht="12.75" customHeight="1">
      <c r="A529" s="97"/>
      <c r="B529" s="93"/>
      <c r="C529" s="93"/>
      <c r="D529" s="93"/>
      <c r="E529" s="93"/>
    </row>
    <row r="530" spans="1:5" ht="12.75" customHeight="1">
      <c r="A530" s="97"/>
      <c r="B530" s="93"/>
      <c r="C530" s="93"/>
      <c r="D530" s="93"/>
      <c r="E530" s="93"/>
    </row>
    <row r="531" spans="1:5" ht="12.75" customHeight="1">
      <c r="A531" s="97"/>
      <c r="B531" s="93"/>
      <c r="C531" s="93"/>
      <c r="D531" s="93"/>
      <c r="E531" s="93"/>
    </row>
    <row r="532" spans="1:5" ht="12.75" customHeight="1">
      <c r="A532" s="97"/>
      <c r="B532" s="93"/>
      <c r="C532" s="93"/>
      <c r="D532" s="93"/>
      <c r="E532" s="93"/>
    </row>
    <row r="533" spans="1:5" ht="12.75" customHeight="1">
      <c r="A533" s="97"/>
      <c r="B533" s="93"/>
      <c r="C533" s="93"/>
      <c r="D533" s="93"/>
      <c r="E533" s="93"/>
    </row>
    <row r="534" spans="1:5" ht="12.75" customHeight="1">
      <c r="A534" s="97"/>
      <c r="B534" s="93"/>
      <c r="C534" s="93"/>
      <c r="D534" s="93"/>
      <c r="E534" s="93"/>
    </row>
    <row r="535" spans="1:5" ht="12.75" customHeight="1">
      <c r="A535" s="97"/>
      <c r="B535" s="93"/>
      <c r="C535" s="93"/>
      <c r="D535" s="93"/>
      <c r="E535" s="93"/>
    </row>
    <row r="536" spans="1:5" ht="12.75" customHeight="1">
      <c r="A536" s="97"/>
      <c r="B536" s="93"/>
      <c r="C536" s="93"/>
      <c r="D536" s="93"/>
      <c r="E536" s="93"/>
    </row>
    <row r="537" spans="1:5" ht="12.75" customHeight="1">
      <c r="A537" s="97"/>
      <c r="B537" s="93"/>
      <c r="C537" s="93"/>
      <c r="D537" s="93"/>
      <c r="E537" s="93"/>
    </row>
    <row r="538" spans="1:5" ht="12.75" customHeight="1">
      <c r="A538" s="97"/>
      <c r="B538" s="93"/>
      <c r="C538" s="93"/>
      <c r="D538" s="93"/>
      <c r="E538" s="93"/>
    </row>
    <row r="539" spans="1:5" ht="12.75" customHeight="1">
      <c r="A539" s="97"/>
      <c r="B539" s="93"/>
      <c r="C539" s="93"/>
      <c r="D539" s="93"/>
      <c r="E539" s="93"/>
    </row>
    <row r="540" spans="1:5" ht="12.75" customHeight="1">
      <c r="A540" s="97"/>
      <c r="B540" s="93"/>
      <c r="C540" s="93"/>
      <c r="D540" s="93"/>
      <c r="E540" s="93"/>
    </row>
    <row r="541" spans="1:5" ht="12.75" customHeight="1">
      <c r="A541" s="97"/>
      <c r="B541" s="93"/>
      <c r="C541" s="93"/>
      <c r="D541" s="93"/>
      <c r="E541" s="93"/>
    </row>
    <row r="542" spans="1:5" ht="12.75" customHeight="1">
      <c r="A542" s="97"/>
      <c r="B542" s="93"/>
      <c r="C542" s="93"/>
      <c r="D542" s="93"/>
      <c r="E542" s="93"/>
    </row>
    <row r="543" spans="1:5" ht="12.75" customHeight="1">
      <c r="A543" s="97"/>
      <c r="B543" s="93"/>
      <c r="C543" s="93"/>
      <c r="D543" s="93"/>
      <c r="E543" s="93"/>
    </row>
    <row r="544" spans="1:5" ht="12.75" customHeight="1">
      <c r="A544" s="97"/>
      <c r="B544" s="93"/>
      <c r="C544" s="93"/>
      <c r="D544" s="93"/>
      <c r="E544" s="93"/>
    </row>
    <row r="545" spans="1:5" ht="12.75" customHeight="1">
      <c r="A545" s="97"/>
      <c r="B545" s="93"/>
      <c r="C545" s="93"/>
      <c r="D545" s="93"/>
      <c r="E545" s="93"/>
    </row>
    <row r="546" spans="1:5" ht="12.75" customHeight="1">
      <c r="A546" s="97"/>
      <c r="B546" s="93"/>
      <c r="C546" s="93"/>
      <c r="D546" s="93"/>
      <c r="E546" s="93"/>
    </row>
    <row r="547" spans="1:5" ht="12.75" customHeight="1">
      <c r="A547" s="97"/>
      <c r="B547" s="93"/>
      <c r="C547" s="93"/>
      <c r="D547" s="93"/>
      <c r="E547" s="93"/>
    </row>
    <row r="548" spans="1:5" ht="12.75" customHeight="1">
      <c r="A548" s="97"/>
      <c r="B548" s="93"/>
      <c r="C548" s="93"/>
      <c r="D548" s="93"/>
      <c r="E548" s="93"/>
    </row>
    <row r="549" spans="1:5" ht="12.75" customHeight="1">
      <c r="A549" s="97"/>
      <c r="B549" s="93"/>
      <c r="C549" s="93"/>
      <c r="D549" s="93"/>
      <c r="E549" s="93"/>
    </row>
    <row r="550" spans="1:5" ht="12.75" customHeight="1">
      <c r="A550" s="97"/>
      <c r="B550" s="93"/>
      <c r="C550" s="93"/>
      <c r="D550" s="93"/>
      <c r="E550" s="93"/>
    </row>
    <row r="551" spans="1:5" ht="12.75" customHeight="1">
      <c r="A551" s="97"/>
      <c r="B551" s="93"/>
      <c r="C551" s="93"/>
      <c r="D551" s="93"/>
      <c r="E551" s="93"/>
    </row>
    <row r="552" spans="1:5" ht="12.75" customHeight="1">
      <c r="A552" s="97"/>
      <c r="B552" s="93"/>
      <c r="C552" s="93"/>
      <c r="D552" s="93"/>
      <c r="E552" s="93"/>
    </row>
    <row r="553" spans="1:5" ht="12.75" customHeight="1">
      <c r="A553" s="97"/>
      <c r="B553" s="93"/>
      <c r="C553" s="93"/>
      <c r="D553" s="93"/>
      <c r="E553" s="93"/>
    </row>
    <row r="554" spans="1:5" ht="12.75" customHeight="1">
      <c r="A554" s="97"/>
      <c r="B554" s="93"/>
      <c r="C554" s="93"/>
      <c r="D554" s="93"/>
      <c r="E554" s="93"/>
    </row>
    <row r="555" spans="1:5" ht="12.75" customHeight="1">
      <c r="A555" s="97"/>
      <c r="B555" s="93"/>
      <c r="C555" s="93"/>
      <c r="D555" s="93"/>
      <c r="E555" s="93"/>
    </row>
    <row r="556" spans="1:5" ht="12.75" customHeight="1">
      <c r="A556" s="97"/>
      <c r="B556" s="93"/>
      <c r="C556" s="93"/>
      <c r="D556" s="93"/>
      <c r="E556" s="93"/>
    </row>
    <row r="557" spans="1:5" ht="12.75" customHeight="1">
      <c r="A557" s="97"/>
      <c r="B557" s="93"/>
      <c r="C557" s="93"/>
      <c r="D557" s="93"/>
      <c r="E557" s="93"/>
    </row>
    <row r="558" spans="1:5" ht="12.75" customHeight="1">
      <c r="A558" s="97"/>
      <c r="B558" s="93"/>
      <c r="C558" s="93"/>
      <c r="D558" s="93"/>
      <c r="E558" s="93"/>
    </row>
    <row r="559" spans="1:5" ht="12.75" customHeight="1">
      <c r="A559" s="97"/>
      <c r="B559" s="93"/>
      <c r="C559" s="93"/>
      <c r="D559" s="93"/>
      <c r="E559" s="93"/>
    </row>
    <row r="560" spans="1:5" ht="12.75" customHeight="1">
      <c r="A560" s="97"/>
      <c r="B560" s="93"/>
      <c r="C560" s="93"/>
      <c r="D560" s="93"/>
      <c r="E560" s="93"/>
    </row>
    <row r="561" spans="1:5" ht="12.75" customHeight="1">
      <c r="A561" s="97"/>
      <c r="B561" s="93"/>
      <c r="C561" s="93"/>
      <c r="D561" s="93"/>
      <c r="E561" s="93"/>
    </row>
    <row r="562" spans="1:5" ht="12.75" customHeight="1">
      <c r="A562" s="97"/>
      <c r="B562" s="93"/>
      <c r="C562" s="93"/>
      <c r="D562" s="93"/>
      <c r="E562" s="93"/>
    </row>
    <row r="563" spans="1:5" ht="12.75" customHeight="1">
      <c r="A563" s="97"/>
      <c r="B563" s="93"/>
      <c r="C563" s="93"/>
      <c r="D563" s="93"/>
      <c r="E563" s="93"/>
    </row>
    <row r="564" spans="1:5" ht="12.75" customHeight="1">
      <c r="A564" s="97"/>
      <c r="B564" s="93"/>
      <c r="C564" s="93"/>
      <c r="D564" s="93"/>
      <c r="E564" s="93"/>
    </row>
    <row r="565" spans="1:5" ht="12.75" customHeight="1">
      <c r="A565" s="97"/>
      <c r="B565" s="93"/>
      <c r="C565" s="93"/>
      <c r="D565" s="93"/>
      <c r="E565" s="93"/>
    </row>
    <row r="566" spans="1:5" ht="12.75" customHeight="1">
      <c r="A566" s="97"/>
      <c r="B566" s="93"/>
      <c r="C566" s="93"/>
      <c r="D566" s="93"/>
      <c r="E566" s="93"/>
    </row>
    <row r="567" spans="1:5" ht="12.75" customHeight="1">
      <c r="A567" s="97"/>
      <c r="B567" s="93"/>
      <c r="C567" s="93"/>
      <c r="D567" s="93"/>
      <c r="E567" s="93"/>
    </row>
    <row r="568" spans="1:5" ht="12.75" customHeight="1">
      <c r="A568" s="97"/>
      <c r="B568" s="93"/>
      <c r="C568" s="93"/>
      <c r="D568" s="93"/>
      <c r="E568" s="93"/>
    </row>
    <row r="569" spans="1:5" ht="12.75" customHeight="1">
      <c r="A569" s="97"/>
      <c r="B569" s="93"/>
      <c r="C569" s="93"/>
      <c r="D569" s="93"/>
      <c r="E569" s="93"/>
    </row>
    <row r="570" spans="1:5" ht="12.75" customHeight="1">
      <c r="A570" s="97"/>
      <c r="B570" s="93"/>
      <c r="C570" s="93"/>
      <c r="D570" s="93"/>
      <c r="E570" s="93"/>
    </row>
    <row r="571" spans="1:5" ht="12.75" customHeight="1">
      <c r="A571" s="97"/>
      <c r="B571" s="93"/>
      <c r="C571" s="93"/>
      <c r="D571" s="93"/>
      <c r="E571" s="93"/>
    </row>
    <row r="572" spans="1:5" ht="12.75" customHeight="1">
      <c r="A572" s="97"/>
      <c r="B572" s="93"/>
      <c r="C572" s="93"/>
      <c r="D572" s="93"/>
      <c r="E572" s="93"/>
    </row>
    <row r="573" spans="1:5" ht="12.75" customHeight="1">
      <c r="A573" s="97"/>
      <c r="B573" s="93"/>
      <c r="C573" s="93"/>
      <c r="D573" s="93"/>
      <c r="E573" s="93"/>
    </row>
    <row r="574" spans="1:5" ht="12.75" customHeight="1">
      <c r="A574" s="97"/>
      <c r="B574" s="93"/>
      <c r="C574" s="93"/>
      <c r="D574" s="93"/>
      <c r="E574" s="93"/>
    </row>
    <row r="575" spans="1:5" ht="12.75" customHeight="1">
      <c r="A575" s="97"/>
      <c r="B575" s="93"/>
      <c r="C575" s="93"/>
      <c r="D575" s="93"/>
      <c r="E575" s="93"/>
    </row>
    <row r="576" spans="1:5" ht="12.75" customHeight="1">
      <c r="A576" s="97"/>
      <c r="B576" s="93"/>
      <c r="C576" s="93"/>
      <c r="D576" s="93"/>
      <c r="E576" s="93"/>
    </row>
    <row r="577" spans="1:5" ht="12.75" customHeight="1">
      <c r="A577" s="97"/>
      <c r="B577" s="93"/>
      <c r="C577" s="93"/>
      <c r="D577" s="93"/>
      <c r="E577" s="93"/>
    </row>
    <row r="578" spans="1:5" ht="12.75" customHeight="1">
      <c r="A578" s="97"/>
      <c r="B578" s="93"/>
      <c r="C578" s="93"/>
      <c r="D578" s="93"/>
      <c r="E578" s="93"/>
    </row>
    <row r="579" spans="1:5" ht="12.75" customHeight="1">
      <c r="A579" s="97"/>
      <c r="B579" s="93"/>
      <c r="C579" s="93"/>
      <c r="D579" s="93"/>
      <c r="E579" s="93"/>
    </row>
    <row r="580" spans="1:5" ht="12.75" customHeight="1">
      <c r="A580" s="97"/>
      <c r="B580" s="93"/>
      <c r="C580" s="93"/>
      <c r="D580" s="93"/>
      <c r="E580" s="93"/>
    </row>
    <row r="581" spans="1:5" ht="12.75" customHeight="1">
      <c r="A581" s="97"/>
      <c r="B581" s="93"/>
      <c r="C581" s="93"/>
      <c r="D581" s="93"/>
      <c r="E581" s="93"/>
    </row>
    <row r="582" spans="1:5" ht="12.75" customHeight="1">
      <c r="A582" s="97"/>
      <c r="B582" s="93"/>
      <c r="C582" s="93"/>
      <c r="D582" s="93"/>
      <c r="E582" s="93"/>
    </row>
    <row r="583" spans="1:5" ht="12.75" customHeight="1">
      <c r="A583" s="97"/>
      <c r="B583" s="93"/>
      <c r="C583" s="93"/>
      <c r="D583" s="93"/>
      <c r="E583" s="93"/>
    </row>
    <row r="584" spans="1:5" ht="12.75" customHeight="1">
      <c r="A584" s="97"/>
      <c r="B584" s="93"/>
      <c r="C584" s="93"/>
      <c r="D584" s="93"/>
      <c r="E584" s="93"/>
    </row>
    <row r="585" spans="1:5" ht="12.75" customHeight="1">
      <c r="A585" s="97"/>
      <c r="B585" s="93"/>
      <c r="C585" s="93"/>
      <c r="D585" s="93"/>
      <c r="E585" s="93"/>
    </row>
    <row r="586" spans="1:5" ht="12.75" customHeight="1">
      <c r="A586" s="97"/>
      <c r="B586" s="93"/>
      <c r="C586" s="93"/>
      <c r="D586" s="93"/>
      <c r="E586" s="93"/>
    </row>
    <row r="587" spans="1:5" ht="12.75" customHeight="1">
      <c r="A587" s="97"/>
      <c r="B587" s="93"/>
      <c r="C587" s="93"/>
      <c r="D587" s="93"/>
      <c r="E587" s="93"/>
    </row>
    <row r="588" spans="1:5" ht="12.75" customHeight="1">
      <c r="A588" s="97"/>
      <c r="B588" s="93"/>
      <c r="C588" s="93"/>
      <c r="D588" s="93"/>
      <c r="E588" s="93"/>
    </row>
    <row r="589" spans="1:5" ht="12.75" customHeight="1">
      <c r="A589" s="97"/>
      <c r="B589" s="93"/>
      <c r="C589" s="93"/>
      <c r="D589" s="93"/>
      <c r="E589" s="93"/>
    </row>
    <row r="590" spans="1:5" ht="12.75" customHeight="1">
      <c r="A590" s="97"/>
      <c r="B590" s="93"/>
      <c r="C590" s="93"/>
      <c r="D590" s="93"/>
      <c r="E590" s="93"/>
    </row>
    <row r="591" spans="1:5" ht="12.75" customHeight="1">
      <c r="A591" s="97"/>
      <c r="B591" s="93"/>
      <c r="C591" s="93"/>
      <c r="D591" s="93"/>
      <c r="E591" s="93"/>
    </row>
    <row r="592" spans="1:5" ht="12.75" customHeight="1">
      <c r="A592" s="97"/>
      <c r="B592" s="93"/>
      <c r="C592" s="93"/>
      <c r="D592" s="93"/>
      <c r="E592" s="93"/>
    </row>
    <row r="593" spans="1:5" ht="12.75" customHeight="1">
      <c r="A593" s="97"/>
      <c r="B593" s="93"/>
      <c r="C593" s="93"/>
      <c r="D593" s="93"/>
      <c r="E593" s="93"/>
    </row>
    <row r="594" spans="1:5" ht="12.75" customHeight="1">
      <c r="A594" s="97"/>
      <c r="B594" s="93"/>
      <c r="C594" s="93"/>
      <c r="D594" s="93"/>
      <c r="E594" s="93"/>
    </row>
    <row r="595" spans="1:5" ht="12.75" customHeight="1">
      <c r="A595" s="97"/>
      <c r="B595" s="93"/>
      <c r="C595" s="93"/>
      <c r="D595" s="93"/>
      <c r="E595" s="93"/>
    </row>
    <row r="596" spans="1:5" ht="12.75" customHeight="1">
      <c r="A596" s="97"/>
      <c r="B596" s="93"/>
      <c r="C596" s="93"/>
      <c r="D596" s="93"/>
      <c r="E596" s="93"/>
    </row>
    <row r="597" spans="1:5" ht="12.75" customHeight="1">
      <c r="A597" s="97"/>
      <c r="B597" s="93"/>
      <c r="C597" s="93"/>
      <c r="D597" s="93"/>
      <c r="E597" s="93"/>
    </row>
    <row r="598" spans="1:5" ht="12.75" customHeight="1">
      <c r="A598" s="97"/>
      <c r="B598" s="93"/>
      <c r="C598" s="93"/>
      <c r="D598" s="93"/>
      <c r="E598" s="93"/>
    </row>
    <row r="599" spans="1:5" ht="12.75" customHeight="1">
      <c r="A599" s="97"/>
      <c r="B599" s="93"/>
      <c r="C599" s="93"/>
      <c r="D599" s="93"/>
      <c r="E599" s="93"/>
    </row>
    <row r="600" spans="1:5" ht="12.75" customHeight="1">
      <c r="A600" s="97"/>
      <c r="B600" s="93"/>
      <c r="C600" s="93"/>
      <c r="D600" s="93"/>
      <c r="E600" s="93"/>
    </row>
    <row r="601" spans="1:5" ht="12.75" customHeight="1">
      <c r="A601" s="97"/>
      <c r="B601" s="93"/>
      <c r="C601" s="93"/>
      <c r="D601" s="93"/>
      <c r="E601" s="93"/>
    </row>
    <row r="602" spans="1:5" ht="12.75" customHeight="1">
      <c r="A602" s="97"/>
      <c r="B602" s="93"/>
      <c r="C602" s="93"/>
      <c r="D602" s="93"/>
      <c r="E602" s="93"/>
    </row>
    <row r="603" spans="1:5" ht="12.75" customHeight="1">
      <c r="A603" s="97"/>
      <c r="B603" s="93"/>
      <c r="C603" s="93"/>
      <c r="D603" s="93"/>
      <c r="E603" s="93"/>
    </row>
    <row r="604" spans="1:5" ht="12.75" customHeight="1">
      <c r="A604" s="97"/>
      <c r="B604" s="93"/>
      <c r="C604" s="93"/>
      <c r="D604" s="93"/>
      <c r="E604" s="93"/>
    </row>
    <row r="605" spans="1:5" ht="12.75" customHeight="1">
      <c r="A605" s="97"/>
      <c r="B605" s="93"/>
      <c r="C605" s="93"/>
      <c r="D605" s="93"/>
      <c r="E605" s="93"/>
    </row>
    <row r="606" spans="1:5" ht="12.75" customHeight="1">
      <c r="A606" s="97"/>
      <c r="B606" s="93"/>
      <c r="C606" s="93"/>
      <c r="D606" s="93"/>
      <c r="E606" s="93"/>
    </row>
    <row r="607" spans="1:5" ht="12.75" customHeight="1">
      <c r="A607" s="97"/>
      <c r="B607" s="93"/>
      <c r="C607" s="93"/>
      <c r="D607" s="93"/>
      <c r="E607" s="93"/>
    </row>
    <row r="608" spans="1:5" ht="12.75" customHeight="1">
      <c r="A608" s="97"/>
      <c r="B608" s="93"/>
      <c r="C608" s="93"/>
      <c r="D608" s="93"/>
      <c r="E608" s="93"/>
    </row>
    <row r="609" spans="1:5" ht="12.75" customHeight="1">
      <c r="A609" s="97"/>
      <c r="B609" s="93"/>
      <c r="C609" s="93"/>
      <c r="D609" s="93"/>
      <c r="E609" s="93"/>
    </row>
    <row r="610" spans="1:5" ht="12.75" customHeight="1">
      <c r="A610" s="97"/>
      <c r="B610" s="93"/>
      <c r="C610" s="93"/>
      <c r="D610" s="93"/>
      <c r="E610" s="93"/>
    </row>
    <row r="611" spans="1:5" ht="12.75" customHeight="1">
      <c r="A611" s="97"/>
      <c r="B611" s="93"/>
      <c r="C611" s="93"/>
      <c r="D611" s="93"/>
      <c r="E611" s="93"/>
    </row>
    <row r="612" spans="1:5" ht="12.75" customHeight="1">
      <c r="A612" s="97"/>
      <c r="B612" s="93"/>
      <c r="C612" s="93"/>
      <c r="D612" s="93"/>
      <c r="E612" s="93"/>
    </row>
    <row r="613" spans="1:5" ht="12.75" customHeight="1">
      <c r="A613" s="97"/>
      <c r="B613" s="93"/>
      <c r="C613" s="93"/>
      <c r="D613" s="93"/>
      <c r="E613" s="93"/>
    </row>
    <row r="614" spans="1:5" ht="12.75" customHeight="1">
      <c r="A614" s="97"/>
      <c r="B614" s="93"/>
      <c r="C614" s="93"/>
      <c r="D614" s="93"/>
      <c r="E614" s="93"/>
    </row>
    <row r="615" spans="1:5" ht="12.75" customHeight="1">
      <c r="A615" s="97"/>
      <c r="B615" s="93"/>
      <c r="C615" s="93"/>
      <c r="D615" s="93"/>
      <c r="E615" s="93"/>
    </row>
    <row r="616" spans="1:5" ht="12.75" customHeight="1">
      <c r="A616" s="97"/>
      <c r="B616" s="93"/>
      <c r="C616" s="93"/>
      <c r="D616" s="93"/>
      <c r="E616" s="93"/>
    </row>
    <row r="617" spans="1:5" ht="12.75" customHeight="1">
      <c r="A617" s="97"/>
      <c r="B617" s="93"/>
      <c r="C617" s="93"/>
      <c r="D617" s="93"/>
      <c r="E617" s="93"/>
    </row>
    <row r="618" spans="1:5" ht="12.75" customHeight="1">
      <c r="A618" s="97"/>
      <c r="B618" s="93"/>
      <c r="C618" s="93"/>
      <c r="D618" s="93"/>
      <c r="E618" s="93"/>
    </row>
    <row r="619" spans="1:5" ht="12.75" customHeight="1">
      <c r="A619" s="97"/>
      <c r="B619" s="93"/>
      <c r="C619" s="93"/>
      <c r="D619" s="93"/>
      <c r="E619" s="93"/>
    </row>
    <row r="620" spans="1:5" ht="12.75" customHeight="1">
      <c r="A620" s="97"/>
      <c r="B620" s="93"/>
      <c r="C620" s="93"/>
      <c r="D620" s="93"/>
      <c r="E620" s="93"/>
    </row>
    <row r="621" spans="1:5" ht="12.75" customHeight="1">
      <c r="A621" s="97"/>
      <c r="B621" s="93"/>
      <c r="C621" s="93"/>
      <c r="D621" s="93"/>
      <c r="E621" s="93"/>
    </row>
    <row r="622" spans="1:5" ht="12.75" customHeight="1">
      <c r="A622" s="97"/>
      <c r="B622" s="93"/>
      <c r="C622" s="93"/>
      <c r="D622" s="93"/>
      <c r="E622" s="93"/>
    </row>
    <row r="623" spans="1:5" ht="12.75" customHeight="1">
      <c r="A623" s="97"/>
      <c r="B623" s="93"/>
      <c r="C623" s="93"/>
      <c r="D623" s="93"/>
      <c r="E623" s="93"/>
    </row>
    <row r="624" spans="1:5" ht="12.75" customHeight="1">
      <c r="A624" s="97"/>
      <c r="B624" s="93"/>
      <c r="C624" s="93"/>
      <c r="D624" s="93"/>
      <c r="E624" s="93"/>
    </row>
    <row r="625" spans="1:5" ht="12.75" customHeight="1">
      <c r="A625" s="97"/>
      <c r="B625" s="93"/>
      <c r="C625" s="93"/>
      <c r="D625" s="93"/>
      <c r="E625" s="93"/>
    </row>
    <row r="626" spans="1:5" ht="12.75" customHeight="1">
      <c r="A626" s="97"/>
      <c r="B626" s="93"/>
      <c r="C626" s="93"/>
      <c r="D626" s="93"/>
      <c r="E626" s="93"/>
    </row>
    <row r="627" spans="1:5" ht="12.75" customHeight="1">
      <c r="A627" s="97"/>
      <c r="B627" s="93"/>
      <c r="C627" s="93"/>
      <c r="D627" s="93"/>
      <c r="E627" s="93"/>
    </row>
    <row r="628" spans="1:5" ht="12.75" customHeight="1">
      <c r="A628" s="97"/>
      <c r="B628" s="93"/>
      <c r="C628" s="93"/>
      <c r="D628" s="93"/>
      <c r="E628" s="93"/>
    </row>
    <row r="629" spans="1:5" ht="12.75" customHeight="1">
      <c r="A629" s="97"/>
      <c r="B629" s="93"/>
      <c r="C629" s="93"/>
      <c r="D629" s="93"/>
      <c r="E629" s="93"/>
    </row>
    <row r="630" spans="1:5" ht="12.75" customHeight="1">
      <c r="A630" s="97"/>
      <c r="B630" s="93"/>
      <c r="C630" s="93"/>
      <c r="D630" s="93"/>
      <c r="E630" s="93"/>
    </row>
    <row r="631" spans="1:5" ht="12.75" customHeight="1">
      <c r="A631" s="97"/>
      <c r="B631" s="93"/>
      <c r="C631" s="93"/>
      <c r="D631" s="93"/>
      <c r="E631" s="93"/>
    </row>
    <row r="632" spans="1:5" ht="12.75" customHeight="1">
      <c r="A632" s="97"/>
      <c r="B632" s="93"/>
      <c r="C632" s="93"/>
      <c r="D632" s="93"/>
      <c r="E632" s="93"/>
    </row>
    <row r="633" spans="1:5" ht="12.75" customHeight="1">
      <c r="A633" s="97"/>
      <c r="B633" s="93"/>
      <c r="C633" s="93"/>
      <c r="D633" s="93"/>
      <c r="E633" s="93"/>
    </row>
    <row r="634" spans="1:5" ht="12.75" customHeight="1">
      <c r="A634" s="97"/>
      <c r="B634" s="93"/>
      <c r="C634" s="93"/>
      <c r="D634" s="93"/>
      <c r="E634" s="93"/>
    </row>
    <row r="635" spans="1:5" ht="12.75" customHeight="1">
      <c r="A635" s="97"/>
      <c r="B635" s="93"/>
      <c r="C635" s="93"/>
      <c r="D635" s="93"/>
      <c r="E635" s="93"/>
    </row>
    <row r="636" spans="1:5" ht="12.75" customHeight="1">
      <c r="A636" s="97"/>
      <c r="B636" s="93"/>
      <c r="C636" s="93"/>
      <c r="D636" s="93"/>
      <c r="E636" s="93"/>
    </row>
    <row r="637" spans="1:5" ht="12.75" customHeight="1">
      <c r="A637" s="97"/>
      <c r="B637" s="93"/>
      <c r="C637" s="93"/>
      <c r="D637" s="93"/>
      <c r="E637" s="93"/>
    </row>
    <row r="638" spans="1:5" ht="12.75" customHeight="1">
      <c r="A638" s="97"/>
      <c r="B638" s="93"/>
      <c r="C638" s="93"/>
      <c r="D638" s="93"/>
      <c r="E638" s="93"/>
    </row>
    <row r="639" spans="1:5" ht="12.75" customHeight="1">
      <c r="A639" s="97"/>
      <c r="B639" s="93"/>
      <c r="C639" s="93"/>
      <c r="D639" s="93"/>
      <c r="E639" s="93"/>
    </row>
    <row r="640" spans="1:5" ht="12.75" customHeight="1">
      <c r="A640" s="97"/>
      <c r="B640" s="93"/>
      <c r="C640" s="93"/>
      <c r="D640" s="93"/>
      <c r="E640" s="93"/>
    </row>
    <row r="641" spans="1:5" ht="12.75" customHeight="1">
      <c r="A641" s="97"/>
      <c r="B641" s="93"/>
      <c r="C641" s="93"/>
      <c r="D641" s="93"/>
      <c r="E641" s="93"/>
    </row>
    <row r="642" spans="1:5" ht="12.75" customHeight="1">
      <c r="A642" s="97"/>
      <c r="B642" s="93"/>
      <c r="C642" s="93"/>
      <c r="D642" s="93"/>
      <c r="E642" s="93"/>
    </row>
    <row r="643" spans="1:5" ht="12.75" customHeight="1">
      <c r="A643" s="97"/>
      <c r="B643" s="93"/>
      <c r="C643" s="93"/>
      <c r="D643" s="93"/>
      <c r="E643" s="93"/>
    </row>
    <row r="644" spans="1:5" ht="12.75" customHeight="1">
      <c r="A644" s="97"/>
      <c r="B644" s="93"/>
      <c r="C644" s="93"/>
      <c r="D644" s="93"/>
      <c r="E644" s="93"/>
    </row>
    <row r="645" spans="1:5" ht="12.75" customHeight="1">
      <c r="A645" s="97"/>
      <c r="B645" s="93"/>
      <c r="C645" s="93"/>
      <c r="D645" s="93"/>
      <c r="E645" s="93"/>
    </row>
    <row r="646" spans="1:5" ht="12.75" customHeight="1">
      <c r="A646" s="97"/>
      <c r="B646" s="93"/>
      <c r="C646" s="93"/>
      <c r="D646" s="93"/>
      <c r="E646" s="93"/>
    </row>
    <row r="647" spans="1:5" ht="12.75" customHeight="1">
      <c r="A647" s="97"/>
      <c r="B647" s="93"/>
      <c r="C647" s="93"/>
      <c r="D647" s="93"/>
      <c r="E647" s="93"/>
    </row>
    <row r="648" spans="1:5" ht="12.75" customHeight="1">
      <c r="A648" s="97"/>
      <c r="B648" s="93"/>
      <c r="C648" s="93"/>
      <c r="D648" s="93"/>
      <c r="E648" s="93"/>
    </row>
    <row r="649" spans="1:5" ht="12.75" customHeight="1">
      <c r="A649" s="97"/>
      <c r="B649" s="93"/>
      <c r="C649" s="93"/>
      <c r="D649" s="93"/>
      <c r="E649" s="93"/>
    </row>
    <row r="650" spans="1:5" ht="12.75" customHeight="1">
      <c r="A650" s="97"/>
      <c r="B650" s="93"/>
      <c r="C650" s="93"/>
      <c r="D650" s="93"/>
      <c r="E650" s="93"/>
    </row>
    <row r="651" spans="1:5" ht="12.75" customHeight="1">
      <c r="A651" s="97"/>
      <c r="B651" s="93"/>
      <c r="C651" s="93"/>
      <c r="D651" s="93"/>
      <c r="E651" s="93"/>
    </row>
    <row r="652" spans="1:5" ht="12.75" customHeight="1">
      <c r="A652" s="97"/>
      <c r="B652" s="93"/>
      <c r="C652" s="93"/>
      <c r="D652" s="93"/>
      <c r="E652" s="93"/>
    </row>
    <row r="653" spans="1:5" ht="12.75" customHeight="1">
      <c r="A653" s="97"/>
      <c r="B653" s="93"/>
      <c r="C653" s="93"/>
      <c r="D653" s="93"/>
      <c r="E653" s="93"/>
    </row>
    <row r="654" spans="1:5" ht="12.75" customHeight="1">
      <c r="A654" s="97"/>
      <c r="B654" s="93"/>
      <c r="C654" s="93"/>
      <c r="D654" s="93"/>
      <c r="E654" s="93"/>
    </row>
    <row r="655" spans="1:5" ht="12.75" customHeight="1">
      <c r="A655" s="97"/>
      <c r="B655" s="93"/>
      <c r="C655" s="93"/>
      <c r="D655" s="93"/>
      <c r="E655" s="93"/>
    </row>
    <row r="656" spans="1:5" ht="12.75" customHeight="1">
      <c r="A656" s="97"/>
      <c r="B656" s="93"/>
      <c r="C656" s="93"/>
      <c r="D656" s="93"/>
      <c r="E656" s="93"/>
    </row>
    <row r="657" spans="1:5" ht="12.75" customHeight="1">
      <c r="A657" s="97"/>
      <c r="B657" s="93"/>
      <c r="C657" s="93"/>
      <c r="D657" s="93"/>
      <c r="E657" s="93"/>
    </row>
    <row r="658" spans="1:5" ht="12.75" customHeight="1">
      <c r="A658" s="97"/>
      <c r="B658" s="93"/>
      <c r="C658" s="93"/>
      <c r="D658" s="93"/>
      <c r="E658" s="93"/>
    </row>
    <row r="659" spans="1:5" ht="12.75" customHeight="1">
      <c r="A659" s="97"/>
      <c r="B659" s="93"/>
      <c r="C659" s="93"/>
      <c r="D659" s="93"/>
      <c r="E659" s="93"/>
    </row>
    <row r="660" spans="1:5" ht="12.75" customHeight="1">
      <c r="A660" s="97"/>
      <c r="B660" s="93"/>
      <c r="C660" s="93"/>
      <c r="D660" s="93"/>
      <c r="E660" s="93"/>
    </row>
    <row r="661" spans="1:5" ht="12.75" customHeight="1">
      <c r="A661" s="97"/>
      <c r="B661" s="93"/>
      <c r="C661" s="93"/>
      <c r="D661" s="93"/>
      <c r="E661" s="93"/>
    </row>
    <row r="662" spans="1:5" ht="12.75" customHeight="1">
      <c r="A662" s="97"/>
      <c r="B662" s="93"/>
      <c r="C662" s="93"/>
      <c r="D662" s="93"/>
      <c r="E662" s="93"/>
    </row>
    <row r="663" spans="1:5" ht="12.75" customHeight="1">
      <c r="A663" s="97"/>
      <c r="B663" s="93"/>
      <c r="C663" s="93"/>
      <c r="D663" s="93"/>
      <c r="E663" s="93"/>
    </row>
    <row r="664" spans="1:5" ht="12.75" customHeight="1">
      <c r="A664" s="97"/>
      <c r="B664" s="93"/>
      <c r="C664" s="93"/>
      <c r="D664" s="93"/>
      <c r="E664" s="93"/>
    </row>
    <row r="665" spans="1:5" ht="12.75" customHeight="1">
      <c r="A665" s="97"/>
      <c r="B665" s="93"/>
      <c r="C665" s="93"/>
      <c r="D665" s="93"/>
      <c r="E665" s="93"/>
    </row>
    <row r="666" spans="1:5" ht="12.75" customHeight="1">
      <c r="A666" s="97"/>
      <c r="B666" s="93"/>
      <c r="C666" s="93"/>
      <c r="D666" s="93"/>
      <c r="E666" s="93"/>
    </row>
    <row r="667" spans="1:5" ht="12.75" customHeight="1">
      <c r="A667" s="97"/>
      <c r="B667" s="93"/>
      <c r="C667" s="93"/>
      <c r="D667" s="93"/>
      <c r="E667" s="93"/>
    </row>
    <row r="668" spans="1:5" ht="12.75" customHeight="1">
      <c r="A668" s="97"/>
      <c r="B668" s="93"/>
      <c r="C668" s="93"/>
      <c r="D668" s="93"/>
      <c r="E668" s="93"/>
    </row>
    <row r="669" spans="1:5" ht="12.75" customHeight="1">
      <c r="A669" s="97"/>
      <c r="B669" s="93"/>
      <c r="C669" s="93"/>
      <c r="D669" s="93"/>
      <c r="E669" s="93"/>
    </row>
    <row r="670" spans="1:5" ht="12.75" customHeight="1">
      <c r="A670" s="97"/>
      <c r="B670" s="93"/>
      <c r="C670" s="93"/>
      <c r="D670" s="93"/>
      <c r="E670" s="93"/>
    </row>
    <row r="671" spans="1:5" ht="12.75" customHeight="1">
      <c r="A671" s="97"/>
      <c r="B671" s="93"/>
      <c r="C671" s="93"/>
      <c r="D671" s="93"/>
      <c r="E671" s="93"/>
    </row>
    <row r="672" spans="1:5" ht="12.75" customHeight="1">
      <c r="A672" s="97"/>
      <c r="B672" s="93"/>
      <c r="C672" s="93"/>
      <c r="D672" s="93"/>
      <c r="E672" s="93"/>
    </row>
    <row r="673" spans="1:5" ht="12.75" customHeight="1">
      <c r="A673" s="97"/>
      <c r="B673" s="93"/>
      <c r="C673" s="93"/>
      <c r="D673" s="93"/>
      <c r="E673" s="93"/>
    </row>
    <row r="674" spans="1:5" ht="12.75" customHeight="1">
      <c r="A674" s="97"/>
      <c r="B674" s="93"/>
      <c r="C674" s="93"/>
      <c r="D674" s="93"/>
      <c r="E674" s="93"/>
    </row>
    <row r="675" spans="1:5" ht="12.75" customHeight="1">
      <c r="A675" s="97"/>
      <c r="B675" s="93"/>
      <c r="C675" s="93"/>
      <c r="D675" s="93"/>
      <c r="E675" s="93"/>
    </row>
    <row r="676" spans="1:5" ht="12.75" customHeight="1">
      <c r="A676" s="97"/>
      <c r="B676" s="93"/>
      <c r="C676" s="93"/>
      <c r="D676" s="93"/>
      <c r="E676" s="93"/>
    </row>
    <row r="677" spans="1:5" ht="12.75" customHeight="1">
      <c r="A677" s="97"/>
      <c r="B677" s="93"/>
      <c r="C677" s="93"/>
      <c r="D677" s="93"/>
      <c r="E677" s="93"/>
    </row>
    <row r="678" spans="1:5" ht="12.75" customHeight="1">
      <c r="A678" s="97"/>
      <c r="B678" s="93"/>
      <c r="C678" s="93"/>
      <c r="D678" s="93"/>
      <c r="E678" s="93"/>
    </row>
    <row r="679" spans="1:5" ht="12.75" customHeight="1">
      <c r="A679" s="97"/>
      <c r="B679" s="93"/>
      <c r="C679" s="93"/>
      <c r="D679" s="93"/>
      <c r="E679" s="93"/>
    </row>
    <row r="680" spans="1:5" ht="12.75" customHeight="1">
      <c r="A680" s="97"/>
      <c r="B680" s="93"/>
      <c r="C680" s="93"/>
      <c r="D680" s="93"/>
      <c r="E680" s="93"/>
    </row>
    <row r="681" spans="1:5" ht="12.75" customHeight="1">
      <c r="A681" s="97"/>
      <c r="B681" s="93"/>
      <c r="C681" s="93"/>
      <c r="D681" s="93"/>
      <c r="E681" s="93"/>
    </row>
    <row r="682" spans="1:5" ht="12.75" customHeight="1">
      <c r="A682" s="97"/>
      <c r="B682" s="93"/>
      <c r="C682" s="93"/>
      <c r="D682" s="93"/>
      <c r="E682" s="93"/>
    </row>
    <row r="683" spans="1:5" ht="12.75" customHeight="1">
      <c r="A683" s="97"/>
      <c r="B683" s="93"/>
      <c r="C683" s="93"/>
      <c r="D683" s="93"/>
      <c r="E683" s="93"/>
    </row>
    <row r="684" spans="1:5" ht="12.75" customHeight="1">
      <c r="A684" s="97"/>
      <c r="B684" s="93"/>
      <c r="C684" s="93"/>
      <c r="D684" s="93"/>
      <c r="E684" s="93"/>
    </row>
    <row r="685" spans="1:5" ht="12.75" customHeight="1">
      <c r="A685" s="97"/>
      <c r="B685" s="93"/>
      <c r="C685" s="93"/>
      <c r="D685" s="93"/>
      <c r="E685" s="93"/>
    </row>
    <row r="686" spans="1:5" ht="12.75" customHeight="1">
      <c r="A686" s="97"/>
      <c r="B686" s="93"/>
      <c r="C686" s="93"/>
      <c r="D686" s="93"/>
      <c r="E686" s="93"/>
    </row>
    <row r="687" spans="1:5" ht="12.75" customHeight="1">
      <c r="A687" s="97"/>
      <c r="B687" s="93"/>
      <c r="C687" s="93"/>
      <c r="D687" s="93"/>
      <c r="E687" s="93"/>
    </row>
    <row r="688" spans="1:5" ht="12.75" customHeight="1">
      <c r="A688" s="97"/>
      <c r="B688" s="93"/>
      <c r="C688" s="93"/>
      <c r="D688" s="93"/>
      <c r="E688" s="93"/>
    </row>
    <row r="689" spans="1:5" ht="12.75" customHeight="1">
      <c r="A689" s="97"/>
      <c r="B689" s="93"/>
      <c r="C689" s="93"/>
      <c r="D689" s="93"/>
      <c r="E689" s="93"/>
    </row>
    <row r="690" spans="1:5" ht="12.75" customHeight="1">
      <c r="A690" s="97"/>
      <c r="B690" s="93"/>
      <c r="C690" s="93"/>
      <c r="D690" s="93"/>
      <c r="E690" s="93"/>
    </row>
    <row r="691" spans="1:5" ht="12.75" customHeight="1">
      <c r="A691" s="97"/>
      <c r="B691" s="93"/>
      <c r="C691" s="93"/>
      <c r="D691" s="93"/>
      <c r="E691" s="93"/>
    </row>
    <row r="692" spans="1:5" ht="12.75" customHeight="1">
      <c r="A692" s="97"/>
      <c r="B692" s="93"/>
      <c r="C692" s="93"/>
      <c r="D692" s="93"/>
      <c r="E692" s="93"/>
    </row>
    <row r="693" spans="1:5" ht="12.75" customHeight="1">
      <c r="A693" s="97"/>
      <c r="B693" s="93"/>
      <c r="C693" s="93"/>
      <c r="D693" s="93"/>
      <c r="E693" s="93"/>
    </row>
    <row r="694" spans="1:5" ht="12.75" customHeight="1">
      <c r="A694" s="97"/>
      <c r="B694" s="93"/>
      <c r="C694" s="93"/>
      <c r="D694" s="93"/>
      <c r="E694" s="93"/>
    </row>
    <row r="695" spans="1:5" ht="12.75" customHeight="1">
      <c r="A695" s="97"/>
      <c r="B695" s="93"/>
      <c r="C695" s="93"/>
      <c r="D695" s="93"/>
      <c r="E695" s="93"/>
    </row>
    <row r="696" spans="1:5" ht="12.75" customHeight="1">
      <c r="A696" s="97"/>
      <c r="B696" s="93"/>
      <c r="C696" s="93"/>
      <c r="D696" s="93"/>
      <c r="E696" s="93"/>
    </row>
    <row r="697" spans="1:5" ht="12.75" customHeight="1">
      <c r="A697" s="97"/>
      <c r="B697" s="93"/>
      <c r="C697" s="93"/>
      <c r="D697" s="93"/>
      <c r="E697" s="93"/>
    </row>
    <row r="698" spans="1:5" ht="12.75" customHeight="1">
      <c r="A698" s="97"/>
      <c r="B698" s="93"/>
      <c r="C698" s="93"/>
      <c r="D698" s="93"/>
      <c r="E698" s="93"/>
    </row>
    <row r="699" spans="1:5" ht="12.75" customHeight="1">
      <c r="A699" s="97"/>
      <c r="B699" s="93"/>
      <c r="C699" s="93"/>
      <c r="D699" s="93"/>
      <c r="E699" s="93"/>
    </row>
    <row r="700" spans="1:5" ht="12.75" customHeight="1">
      <c r="A700" s="97"/>
      <c r="B700" s="93"/>
      <c r="C700" s="93"/>
      <c r="D700" s="93"/>
      <c r="E700" s="93"/>
    </row>
    <row r="701" spans="1:5" ht="12.75" customHeight="1">
      <c r="A701" s="97"/>
      <c r="B701" s="93"/>
      <c r="C701" s="93"/>
      <c r="D701" s="93"/>
      <c r="E701" s="93"/>
    </row>
    <row r="702" spans="1:5" ht="12.75" customHeight="1">
      <c r="A702" s="97"/>
      <c r="B702" s="93"/>
      <c r="C702" s="93"/>
      <c r="D702" s="93"/>
      <c r="E702" s="93"/>
    </row>
    <row r="703" spans="1:5" ht="12.75" customHeight="1">
      <c r="A703" s="97"/>
      <c r="B703" s="93"/>
      <c r="C703" s="93"/>
      <c r="D703" s="93"/>
      <c r="E703" s="93"/>
    </row>
    <row r="704" spans="1:5" ht="12.75" customHeight="1">
      <c r="A704" s="97"/>
      <c r="B704" s="93"/>
      <c r="C704" s="93"/>
      <c r="D704" s="93"/>
      <c r="E704" s="93"/>
    </row>
    <row r="705" spans="1:5" ht="12.75" customHeight="1">
      <c r="A705" s="97"/>
      <c r="B705" s="93"/>
      <c r="C705" s="93"/>
      <c r="D705" s="93"/>
      <c r="E705" s="93"/>
    </row>
    <row r="706" spans="1:5" ht="12.75" customHeight="1">
      <c r="A706" s="97"/>
      <c r="B706" s="93"/>
      <c r="C706" s="93"/>
      <c r="D706" s="93"/>
      <c r="E706" s="93"/>
    </row>
    <row r="707" spans="1:5" ht="12.75" customHeight="1">
      <c r="A707" s="97"/>
      <c r="B707" s="93"/>
      <c r="C707" s="93"/>
      <c r="D707" s="93"/>
      <c r="E707" s="93"/>
    </row>
    <row r="708" spans="1:5" ht="12.75" customHeight="1">
      <c r="A708" s="97"/>
      <c r="B708" s="93"/>
      <c r="C708" s="93"/>
      <c r="D708" s="93"/>
      <c r="E708" s="93"/>
    </row>
    <row r="709" spans="1:5" ht="12.75" customHeight="1">
      <c r="A709" s="97"/>
      <c r="B709" s="93"/>
      <c r="C709" s="93"/>
      <c r="D709" s="93"/>
      <c r="E709" s="93"/>
    </row>
    <row r="710" spans="1:5" ht="12.75" customHeight="1">
      <c r="A710" s="97"/>
      <c r="B710" s="93"/>
      <c r="C710" s="93"/>
      <c r="D710" s="93"/>
      <c r="E710" s="93"/>
    </row>
    <row r="711" spans="1:5" ht="12.75" customHeight="1">
      <c r="A711" s="97"/>
      <c r="B711" s="93"/>
      <c r="C711" s="93"/>
      <c r="D711" s="93"/>
      <c r="E711" s="93"/>
    </row>
    <row r="712" spans="1:5" ht="12.75" customHeight="1">
      <c r="A712" s="97"/>
      <c r="B712" s="93"/>
      <c r="C712" s="93"/>
      <c r="D712" s="93"/>
      <c r="E712" s="93"/>
    </row>
    <row r="713" spans="1:5" ht="12.75" customHeight="1">
      <c r="A713" s="97"/>
      <c r="B713" s="93"/>
      <c r="C713" s="93"/>
      <c r="D713" s="93"/>
      <c r="E713" s="93"/>
    </row>
    <row r="714" spans="1:5" ht="12.75" customHeight="1">
      <c r="A714" s="97"/>
      <c r="B714" s="93"/>
      <c r="C714" s="93"/>
      <c r="D714" s="93"/>
      <c r="E714" s="93"/>
    </row>
    <row r="715" spans="1:5" ht="12.75" customHeight="1">
      <c r="A715" s="97"/>
      <c r="B715" s="93"/>
      <c r="C715" s="93"/>
      <c r="D715" s="93"/>
      <c r="E715" s="93"/>
    </row>
    <row r="716" spans="1:5" ht="12.75" customHeight="1">
      <c r="A716" s="97"/>
      <c r="B716" s="93"/>
      <c r="C716" s="93"/>
      <c r="D716" s="93"/>
      <c r="E716" s="93"/>
    </row>
    <row r="717" spans="1:5" ht="12.75" customHeight="1">
      <c r="A717" s="97"/>
      <c r="B717" s="93"/>
      <c r="C717" s="93"/>
      <c r="D717" s="93"/>
      <c r="E717" s="93"/>
    </row>
    <row r="718" spans="1:5" ht="12.75" customHeight="1">
      <c r="A718" s="97"/>
      <c r="B718" s="93"/>
      <c r="C718" s="93"/>
      <c r="D718" s="93"/>
      <c r="E718" s="93"/>
    </row>
    <row r="719" spans="1:5" ht="12.75" customHeight="1">
      <c r="A719" s="97"/>
      <c r="B719" s="93"/>
      <c r="C719" s="93"/>
      <c r="D719" s="93"/>
      <c r="E719" s="93"/>
    </row>
    <row r="720" spans="1:5" ht="12.75" customHeight="1">
      <c r="A720" s="97"/>
      <c r="B720" s="93"/>
      <c r="C720" s="93"/>
      <c r="D720" s="93"/>
      <c r="E720" s="93"/>
    </row>
    <row r="721" spans="1:5" ht="12.75" customHeight="1">
      <c r="A721" s="97"/>
      <c r="B721" s="93"/>
      <c r="C721" s="93"/>
      <c r="D721" s="93"/>
      <c r="E721" s="93"/>
    </row>
    <row r="722" spans="1:5" ht="12.75" customHeight="1">
      <c r="A722" s="97"/>
      <c r="B722" s="93"/>
      <c r="C722" s="93"/>
      <c r="D722" s="93"/>
      <c r="E722" s="93"/>
    </row>
    <row r="723" spans="1:5" ht="12.75" customHeight="1">
      <c r="A723" s="97"/>
      <c r="B723" s="93"/>
      <c r="C723" s="93"/>
      <c r="D723" s="93"/>
      <c r="E723" s="93"/>
    </row>
    <row r="724" spans="1:5" ht="12.75" customHeight="1">
      <c r="A724" s="97"/>
      <c r="B724" s="93"/>
      <c r="C724" s="93"/>
      <c r="D724" s="93"/>
      <c r="E724" s="93"/>
    </row>
    <row r="725" spans="1:5" ht="12.75" customHeight="1">
      <c r="A725" s="97"/>
      <c r="B725" s="93"/>
      <c r="C725" s="93"/>
      <c r="D725" s="93"/>
      <c r="E725" s="93"/>
    </row>
    <row r="726" spans="1:5" ht="12.75" customHeight="1">
      <c r="A726" s="97"/>
      <c r="B726" s="93"/>
      <c r="C726" s="93"/>
      <c r="D726" s="93"/>
      <c r="E726" s="93"/>
    </row>
    <row r="727" spans="1:5" ht="12.75" customHeight="1">
      <c r="A727" s="97"/>
      <c r="B727" s="93"/>
      <c r="C727" s="93"/>
      <c r="D727" s="93"/>
      <c r="E727" s="93"/>
    </row>
    <row r="728" spans="1:5" ht="12.75" customHeight="1">
      <c r="A728" s="97"/>
      <c r="B728" s="93"/>
      <c r="C728" s="93"/>
      <c r="D728" s="93"/>
      <c r="E728" s="93"/>
    </row>
    <row r="729" spans="1:5" ht="12.75" customHeight="1">
      <c r="A729" s="97"/>
      <c r="B729" s="93"/>
      <c r="C729" s="93"/>
      <c r="D729" s="93"/>
      <c r="E729" s="93"/>
    </row>
    <row r="730" spans="1:5" ht="12.75" customHeight="1">
      <c r="A730" s="97"/>
      <c r="B730" s="93"/>
      <c r="C730" s="93"/>
      <c r="D730" s="93"/>
      <c r="E730" s="93"/>
    </row>
    <row r="731" spans="1:5" ht="12.75" customHeight="1">
      <c r="A731" s="97"/>
      <c r="B731" s="93"/>
      <c r="C731" s="93"/>
      <c r="D731" s="93"/>
      <c r="E731" s="93"/>
    </row>
    <row r="732" spans="1:5" ht="12.75" customHeight="1">
      <c r="A732" s="97"/>
      <c r="B732" s="93"/>
      <c r="C732" s="93"/>
      <c r="D732" s="93"/>
      <c r="E732" s="93"/>
    </row>
    <row r="733" spans="1:5" ht="12.75" customHeight="1">
      <c r="A733" s="97"/>
      <c r="B733" s="93"/>
      <c r="C733" s="93"/>
      <c r="D733" s="93"/>
      <c r="E733" s="93"/>
    </row>
    <row r="734" spans="1:5" ht="12.75" customHeight="1">
      <c r="A734" s="97"/>
      <c r="B734" s="93"/>
      <c r="C734" s="93"/>
      <c r="D734" s="93"/>
      <c r="E734" s="93"/>
    </row>
    <row r="735" spans="1:5" ht="12.75" customHeight="1">
      <c r="A735" s="97"/>
      <c r="B735" s="93"/>
      <c r="C735" s="93"/>
      <c r="D735" s="93"/>
      <c r="E735" s="93"/>
    </row>
    <row r="736" spans="1:5" ht="12.75" customHeight="1">
      <c r="A736" s="97"/>
      <c r="B736" s="93"/>
      <c r="C736" s="93"/>
      <c r="D736" s="93"/>
      <c r="E736" s="93"/>
    </row>
    <row r="737" spans="1:5" ht="12.75" customHeight="1">
      <c r="A737" s="97"/>
      <c r="B737" s="93"/>
      <c r="C737" s="93"/>
      <c r="D737" s="93"/>
      <c r="E737" s="93"/>
    </row>
    <row r="738" spans="1:5" ht="12.75" customHeight="1">
      <c r="A738" s="97"/>
      <c r="B738" s="93"/>
      <c r="C738" s="93"/>
      <c r="D738" s="93"/>
      <c r="E738" s="93"/>
    </row>
    <row r="739" spans="1:5" ht="12.75" customHeight="1">
      <c r="A739" s="97"/>
      <c r="B739" s="93"/>
      <c r="C739" s="93"/>
      <c r="D739" s="93"/>
      <c r="E739" s="93"/>
    </row>
    <row r="740" spans="1:5" ht="12.75" customHeight="1">
      <c r="A740" s="97"/>
      <c r="B740" s="93"/>
      <c r="C740" s="93"/>
      <c r="D740" s="93"/>
      <c r="E740" s="93"/>
    </row>
    <row r="741" spans="1:5" ht="12.75" customHeight="1">
      <c r="A741" s="97"/>
      <c r="B741" s="93"/>
      <c r="C741" s="93"/>
      <c r="D741" s="93"/>
      <c r="E741" s="93"/>
    </row>
    <row r="742" spans="1:5" ht="12.75" customHeight="1">
      <c r="A742" s="97"/>
      <c r="B742" s="93"/>
      <c r="C742" s="93"/>
      <c r="D742" s="93"/>
      <c r="E742" s="93"/>
    </row>
    <row r="743" spans="1:5" ht="12.75" customHeight="1">
      <c r="A743" s="97"/>
      <c r="B743" s="93"/>
      <c r="C743" s="93"/>
      <c r="D743" s="93"/>
      <c r="E743" s="93"/>
    </row>
    <row r="744" spans="1:5" ht="12.75" customHeight="1">
      <c r="A744" s="97"/>
      <c r="B744" s="93"/>
      <c r="C744" s="93"/>
      <c r="D744" s="93"/>
      <c r="E744" s="93"/>
    </row>
    <row r="745" spans="1:5" ht="12.75" customHeight="1">
      <c r="A745" s="97"/>
      <c r="B745" s="93"/>
      <c r="C745" s="93"/>
      <c r="D745" s="93"/>
      <c r="E745" s="93"/>
    </row>
    <row r="746" spans="1:5" ht="12.75" customHeight="1">
      <c r="A746" s="97"/>
      <c r="B746" s="93"/>
      <c r="C746" s="93"/>
      <c r="D746" s="93"/>
      <c r="E746" s="93"/>
    </row>
    <row r="747" spans="1:5" ht="12.75" customHeight="1">
      <c r="A747" s="97"/>
      <c r="B747" s="93"/>
      <c r="C747" s="93"/>
      <c r="D747" s="93"/>
      <c r="E747" s="93"/>
    </row>
    <row r="748" spans="1:5" ht="12.75" customHeight="1">
      <c r="A748" s="97"/>
      <c r="B748" s="93"/>
      <c r="C748" s="93"/>
      <c r="D748" s="93"/>
      <c r="E748" s="93"/>
    </row>
    <row r="749" spans="1:5" ht="12.75" customHeight="1">
      <c r="A749" s="97"/>
      <c r="B749" s="93"/>
      <c r="C749" s="93"/>
      <c r="D749" s="93"/>
      <c r="E749" s="93"/>
    </row>
    <row r="750" spans="1:5" ht="12.75" customHeight="1">
      <c r="A750" s="97"/>
      <c r="B750" s="93"/>
      <c r="C750" s="93"/>
      <c r="D750" s="93"/>
      <c r="E750" s="93"/>
    </row>
    <row r="751" spans="1:5" ht="12.75" customHeight="1">
      <c r="A751" s="97"/>
      <c r="B751" s="93"/>
      <c r="C751" s="93"/>
      <c r="D751" s="93"/>
      <c r="E751" s="93"/>
    </row>
    <row r="752" spans="1:5" ht="12.75" customHeight="1">
      <c r="A752" s="97"/>
      <c r="B752" s="93"/>
      <c r="C752" s="93"/>
      <c r="D752" s="93"/>
      <c r="E752" s="93"/>
    </row>
    <row r="753" spans="1:5" ht="12.75" customHeight="1">
      <c r="A753" s="97"/>
      <c r="B753" s="93"/>
      <c r="C753" s="93"/>
      <c r="D753" s="93"/>
      <c r="E753" s="93"/>
    </row>
    <row r="754" spans="1:5" ht="12.75" customHeight="1">
      <c r="A754" s="97"/>
      <c r="B754" s="93"/>
      <c r="C754" s="93"/>
      <c r="D754" s="93"/>
      <c r="E754" s="93"/>
    </row>
    <row r="755" spans="1:5" ht="12.75" customHeight="1">
      <c r="A755" s="97"/>
      <c r="B755" s="93"/>
      <c r="C755" s="93"/>
      <c r="D755" s="93"/>
      <c r="E755" s="93"/>
    </row>
    <row r="756" spans="1:5" ht="12.75" customHeight="1">
      <c r="A756" s="97"/>
      <c r="B756" s="93"/>
      <c r="C756" s="93"/>
      <c r="D756" s="93"/>
      <c r="E756" s="93"/>
    </row>
    <row r="757" spans="1:5" ht="12.75" customHeight="1">
      <c r="A757" s="97"/>
      <c r="B757" s="93"/>
      <c r="C757" s="93"/>
      <c r="D757" s="93"/>
      <c r="E757" s="93"/>
    </row>
    <row r="758" spans="1:5" ht="12.75" customHeight="1">
      <c r="A758" s="97"/>
      <c r="B758" s="93"/>
      <c r="C758" s="93"/>
      <c r="D758" s="93"/>
      <c r="E758" s="93"/>
    </row>
    <row r="759" spans="1:5" ht="12.75" customHeight="1">
      <c r="A759" s="97"/>
      <c r="B759" s="93"/>
      <c r="C759" s="93"/>
      <c r="D759" s="93"/>
      <c r="E759" s="93"/>
    </row>
    <row r="760" spans="1:5" ht="12.75" customHeight="1">
      <c r="A760" s="97"/>
      <c r="B760" s="93"/>
      <c r="C760" s="93"/>
      <c r="D760" s="93"/>
      <c r="E760" s="93"/>
    </row>
    <row r="761" spans="1:5" ht="12.75" customHeight="1">
      <c r="A761" s="97"/>
      <c r="B761" s="93"/>
      <c r="C761" s="93"/>
      <c r="D761" s="93"/>
      <c r="E761" s="93"/>
    </row>
    <row r="762" spans="1:5" ht="12.75" customHeight="1">
      <c r="A762" s="97"/>
      <c r="B762" s="93"/>
      <c r="C762" s="93"/>
      <c r="D762" s="93"/>
      <c r="E762" s="93"/>
    </row>
    <row r="763" spans="1:5" ht="12.75" customHeight="1">
      <c r="A763" s="97"/>
      <c r="B763" s="93"/>
      <c r="C763" s="93"/>
      <c r="D763" s="93"/>
      <c r="E763" s="93"/>
    </row>
    <row r="764" spans="1:5" ht="12.75" customHeight="1">
      <c r="A764" s="97"/>
      <c r="B764" s="93"/>
      <c r="C764" s="93"/>
      <c r="D764" s="93"/>
      <c r="E764" s="93"/>
    </row>
    <row r="765" spans="1:5" ht="12.75" customHeight="1">
      <c r="A765" s="97"/>
      <c r="B765" s="93"/>
      <c r="C765" s="93"/>
      <c r="D765" s="93"/>
      <c r="E765" s="93"/>
    </row>
    <row r="766" spans="1:5" ht="12.75" customHeight="1">
      <c r="A766" s="97"/>
      <c r="B766" s="93"/>
      <c r="C766" s="93"/>
      <c r="D766" s="93"/>
      <c r="E766" s="93"/>
    </row>
    <row r="767" spans="1:5" ht="12.75" customHeight="1">
      <c r="A767" s="97"/>
      <c r="B767" s="93"/>
      <c r="C767" s="93"/>
      <c r="D767" s="93"/>
      <c r="E767" s="93"/>
    </row>
    <row r="768" spans="1:5" ht="12.75" customHeight="1">
      <c r="A768" s="97"/>
      <c r="B768" s="93"/>
      <c r="C768" s="93"/>
      <c r="D768" s="93"/>
      <c r="E768" s="93"/>
    </row>
    <row r="769" spans="1:5" ht="12.75" customHeight="1">
      <c r="A769" s="97"/>
      <c r="B769" s="93"/>
      <c r="C769" s="93"/>
      <c r="D769" s="93"/>
      <c r="E769" s="93"/>
    </row>
    <row r="770" spans="1:5" ht="12.75" customHeight="1">
      <c r="A770" s="97"/>
      <c r="B770" s="93"/>
      <c r="C770" s="93"/>
      <c r="D770" s="93"/>
      <c r="E770" s="93"/>
    </row>
    <row r="771" spans="1:5" ht="12.75" customHeight="1">
      <c r="A771" s="97"/>
      <c r="B771" s="93"/>
      <c r="C771" s="93"/>
      <c r="D771" s="93"/>
      <c r="E771" s="93"/>
    </row>
    <row r="772" spans="1:5" ht="12.75" customHeight="1">
      <c r="A772" s="97"/>
      <c r="B772" s="93"/>
      <c r="C772" s="93"/>
      <c r="D772" s="93"/>
      <c r="E772" s="93"/>
    </row>
    <row r="773" spans="1:5" ht="12.75" customHeight="1">
      <c r="A773" s="97"/>
      <c r="B773" s="93"/>
      <c r="C773" s="93"/>
      <c r="D773" s="93"/>
      <c r="E773" s="93"/>
    </row>
    <row r="774" spans="1:5" ht="12.75" customHeight="1">
      <c r="A774" s="97"/>
      <c r="B774" s="93"/>
      <c r="C774" s="93"/>
      <c r="D774" s="93"/>
      <c r="E774" s="93"/>
    </row>
    <row r="775" spans="1:5" ht="12.75" customHeight="1">
      <c r="A775" s="97"/>
      <c r="B775" s="93"/>
      <c r="C775" s="93"/>
      <c r="D775" s="93"/>
      <c r="E775" s="93"/>
    </row>
    <row r="776" spans="1:5" ht="12.75" customHeight="1">
      <c r="A776" s="97"/>
      <c r="B776" s="93"/>
      <c r="C776" s="93"/>
      <c r="D776" s="93"/>
      <c r="E776" s="93"/>
    </row>
    <row r="777" spans="1:5" ht="12.75" customHeight="1">
      <c r="A777" s="97"/>
      <c r="B777" s="93"/>
      <c r="C777" s="93"/>
      <c r="D777" s="93"/>
      <c r="E777" s="93"/>
    </row>
    <row r="778" spans="1:5" ht="12.75" customHeight="1">
      <c r="A778" s="97"/>
      <c r="B778" s="93"/>
      <c r="C778" s="93"/>
      <c r="D778" s="93"/>
      <c r="E778" s="93"/>
    </row>
    <row r="779" spans="1:5" ht="12.75" customHeight="1">
      <c r="A779" s="97"/>
      <c r="B779" s="93"/>
      <c r="C779" s="93"/>
      <c r="D779" s="93"/>
      <c r="E779" s="93"/>
    </row>
    <row r="780" spans="1:5" ht="12.75" customHeight="1">
      <c r="A780" s="97"/>
      <c r="B780" s="93"/>
      <c r="C780" s="93"/>
      <c r="D780" s="93"/>
      <c r="E780" s="93"/>
    </row>
    <row r="781" spans="1:5" ht="12.75" customHeight="1">
      <c r="A781" s="97"/>
      <c r="B781" s="93"/>
      <c r="C781" s="93"/>
      <c r="D781" s="93"/>
      <c r="E781" s="93"/>
    </row>
    <row r="782" spans="1:5" ht="12.75" customHeight="1">
      <c r="A782" s="97"/>
      <c r="B782" s="93"/>
      <c r="C782" s="93"/>
      <c r="D782" s="93"/>
      <c r="E782" s="93"/>
    </row>
    <row r="783" spans="1:5" ht="12.75" customHeight="1">
      <c r="A783" s="97"/>
      <c r="B783" s="93"/>
      <c r="C783" s="93"/>
      <c r="D783" s="93"/>
      <c r="E783" s="93"/>
    </row>
    <row r="784" spans="1:5" ht="12.75" customHeight="1">
      <c r="A784" s="97"/>
      <c r="B784" s="93"/>
      <c r="C784" s="93"/>
      <c r="D784" s="93"/>
      <c r="E784" s="93"/>
    </row>
    <row r="785" spans="1:5" ht="12.75" customHeight="1">
      <c r="A785" s="97"/>
      <c r="B785" s="93"/>
      <c r="C785" s="93"/>
      <c r="D785" s="93"/>
      <c r="E785" s="93"/>
    </row>
    <row r="786" spans="1:5" ht="12.75" customHeight="1">
      <c r="A786" s="97"/>
      <c r="B786" s="93"/>
      <c r="C786" s="93"/>
      <c r="D786" s="93"/>
      <c r="E786" s="93"/>
    </row>
    <row r="787" spans="1:5" ht="12.75" customHeight="1">
      <c r="A787" s="97"/>
      <c r="B787" s="93"/>
      <c r="C787" s="93"/>
      <c r="D787" s="93"/>
      <c r="E787" s="93"/>
    </row>
    <row r="788" spans="1:5" ht="12.75" customHeight="1">
      <c r="A788" s="97"/>
      <c r="B788" s="93"/>
      <c r="C788" s="93"/>
      <c r="D788" s="93"/>
      <c r="E788" s="93"/>
    </row>
    <row r="789" spans="1:5" ht="12.75" customHeight="1">
      <c r="A789" s="97"/>
      <c r="B789" s="93"/>
      <c r="C789" s="93"/>
      <c r="D789" s="93"/>
      <c r="E789" s="93"/>
    </row>
    <row r="790" spans="1:5" ht="12.75" customHeight="1">
      <c r="A790" s="97"/>
      <c r="B790" s="93"/>
      <c r="C790" s="93"/>
      <c r="D790" s="93"/>
      <c r="E790" s="93"/>
    </row>
    <row r="791" spans="1:5" ht="12.75" customHeight="1">
      <c r="A791" s="97"/>
      <c r="B791" s="93"/>
      <c r="C791" s="93"/>
      <c r="D791" s="93"/>
      <c r="E791" s="93"/>
    </row>
    <row r="792" spans="1:5" ht="12.75" customHeight="1">
      <c r="A792" s="97"/>
      <c r="B792" s="93"/>
      <c r="C792" s="93"/>
      <c r="D792" s="93"/>
      <c r="E792" s="93"/>
    </row>
    <row r="793" spans="1:5" ht="12.75" customHeight="1">
      <c r="A793" s="97"/>
      <c r="B793" s="93"/>
      <c r="C793" s="93"/>
      <c r="D793" s="93"/>
      <c r="E793" s="93"/>
    </row>
    <row r="794" spans="1:5" ht="12.75" customHeight="1">
      <c r="A794" s="97"/>
      <c r="B794" s="93"/>
      <c r="C794" s="93"/>
      <c r="D794" s="93"/>
      <c r="E794" s="93"/>
    </row>
    <row r="795" spans="1:5" ht="12.75" customHeight="1">
      <c r="A795" s="97"/>
      <c r="B795" s="93"/>
      <c r="C795" s="93"/>
      <c r="D795" s="93"/>
      <c r="E795" s="93"/>
    </row>
    <row r="796" spans="1:5" ht="12.75" customHeight="1">
      <c r="A796" s="97"/>
      <c r="B796" s="93"/>
      <c r="C796" s="93"/>
      <c r="D796" s="93"/>
      <c r="E796" s="93"/>
    </row>
    <row r="797" spans="1:5" ht="12.75" customHeight="1">
      <c r="A797" s="97"/>
      <c r="B797" s="93"/>
      <c r="C797" s="93"/>
      <c r="D797" s="93"/>
      <c r="E797" s="93"/>
    </row>
    <row r="798" spans="1:5" ht="12.75" customHeight="1">
      <c r="A798" s="97"/>
      <c r="B798" s="93"/>
      <c r="C798" s="93"/>
      <c r="D798" s="93"/>
      <c r="E798" s="93"/>
    </row>
    <row r="799" spans="1:5" ht="12.75" customHeight="1">
      <c r="A799" s="97"/>
      <c r="B799" s="93"/>
      <c r="C799" s="93"/>
      <c r="D799" s="93"/>
      <c r="E799" s="93"/>
    </row>
    <row r="800" spans="1:5" ht="12.75" customHeight="1">
      <c r="A800" s="97"/>
      <c r="B800" s="93"/>
      <c r="C800" s="93"/>
      <c r="D800" s="93"/>
      <c r="E800" s="93"/>
    </row>
    <row r="801" spans="1:5" ht="12.75" customHeight="1">
      <c r="A801" s="97"/>
      <c r="B801" s="93"/>
      <c r="C801" s="93"/>
      <c r="D801" s="93"/>
      <c r="E801" s="93"/>
    </row>
    <row r="802" spans="1:5" ht="12.75" customHeight="1">
      <c r="A802" s="97"/>
      <c r="B802" s="93"/>
      <c r="C802" s="93"/>
      <c r="D802" s="93"/>
      <c r="E802" s="93"/>
    </row>
    <row r="803" spans="1:5" ht="12.75" customHeight="1">
      <c r="A803" s="97"/>
      <c r="B803" s="93"/>
      <c r="C803" s="93"/>
      <c r="D803" s="93"/>
      <c r="E803" s="93"/>
    </row>
    <row r="804" spans="1:5" ht="12.75" customHeight="1">
      <c r="A804" s="97"/>
      <c r="B804" s="93"/>
      <c r="C804" s="93"/>
      <c r="D804" s="93"/>
      <c r="E804" s="93"/>
    </row>
    <row r="805" spans="1:5" ht="12.75" customHeight="1">
      <c r="A805" s="97"/>
      <c r="B805" s="93"/>
      <c r="C805" s="93"/>
      <c r="D805" s="93"/>
      <c r="E805" s="93"/>
    </row>
    <row r="806" spans="1:5" ht="12.75" customHeight="1">
      <c r="A806" s="97"/>
      <c r="B806" s="93"/>
      <c r="C806" s="93"/>
      <c r="D806" s="93"/>
      <c r="E806" s="93"/>
    </row>
    <row r="807" spans="1:5" ht="12.75" customHeight="1">
      <c r="A807" s="97"/>
      <c r="B807" s="93"/>
      <c r="C807" s="93"/>
      <c r="D807" s="93"/>
      <c r="E807" s="93"/>
    </row>
    <row r="808" spans="1:5" ht="12.75" customHeight="1">
      <c r="A808" s="97"/>
      <c r="B808" s="93"/>
      <c r="C808" s="93"/>
      <c r="D808" s="93"/>
      <c r="E808" s="93"/>
    </row>
    <row r="809" spans="1:5" ht="12.75" customHeight="1">
      <c r="A809" s="97"/>
      <c r="B809" s="93"/>
      <c r="C809" s="93"/>
      <c r="D809" s="93"/>
      <c r="E809" s="93"/>
    </row>
    <row r="810" spans="1:5" ht="12.75" customHeight="1">
      <c r="A810" s="97"/>
      <c r="B810" s="93"/>
      <c r="C810" s="93"/>
      <c r="D810" s="93"/>
      <c r="E810" s="93"/>
    </row>
    <row r="811" spans="1:5" ht="12.75" customHeight="1">
      <c r="A811" s="97"/>
      <c r="B811" s="93"/>
      <c r="C811" s="93"/>
      <c r="D811" s="93"/>
      <c r="E811" s="93"/>
    </row>
    <row r="812" spans="1:5" ht="12.75" customHeight="1">
      <c r="A812" s="97"/>
      <c r="B812" s="93"/>
      <c r="C812" s="93"/>
      <c r="D812" s="93"/>
      <c r="E812" s="93"/>
    </row>
    <row r="813" spans="1:5" ht="12.75" customHeight="1">
      <c r="A813" s="97"/>
      <c r="B813" s="93"/>
      <c r="C813" s="93"/>
      <c r="D813" s="93"/>
      <c r="E813" s="93"/>
    </row>
    <row r="814" spans="1:5" ht="12.75" customHeight="1">
      <c r="A814" s="97"/>
      <c r="B814" s="93"/>
      <c r="C814" s="93"/>
      <c r="D814" s="93"/>
      <c r="E814" s="93"/>
    </row>
    <row r="815" spans="1:5" ht="12.75" customHeight="1">
      <c r="A815" s="97"/>
      <c r="B815" s="93"/>
      <c r="C815" s="93"/>
      <c r="D815" s="93"/>
      <c r="E815" s="93"/>
    </row>
    <row r="816" spans="1:5" ht="12.75" customHeight="1">
      <c r="A816" s="97"/>
      <c r="B816" s="93"/>
      <c r="C816" s="93"/>
      <c r="D816" s="93"/>
      <c r="E816" s="93"/>
    </row>
    <row r="817" spans="1:5" ht="12.75" customHeight="1">
      <c r="A817" s="97"/>
      <c r="B817" s="93"/>
      <c r="C817" s="93"/>
      <c r="D817" s="93"/>
      <c r="E817" s="93"/>
    </row>
    <row r="818" spans="1:5" ht="12.75" customHeight="1">
      <c r="A818" s="97"/>
      <c r="B818" s="93"/>
      <c r="C818" s="93"/>
      <c r="D818" s="93"/>
      <c r="E818" s="93"/>
    </row>
    <row r="819" spans="1:5" ht="12.75" customHeight="1">
      <c r="A819" s="97"/>
      <c r="B819" s="93"/>
      <c r="C819" s="93"/>
      <c r="D819" s="93"/>
      <c r="E819" s="93"/>
    </row>
    <row r="820" spans="1:5" ht="12.75" customHeight="1">
      <c r="A820" s="97"/>
      <c r="B820" s="93"/>
      <c r="C820" s="93"/>
      <c r="D820" s="93"/>
      <c r="E820" s="93"/>
    </row>
    <row r="821" spans="1:5" ht="12.75" customHeight="1">
      <c r="A821" s="97"/>
      <c r="B821" s="93"/>
      <c r="C821" s="93"/>
      <c r="D821" s="93"/>
      <c r="E821" s="93"/>
    </row>
    <row r="822" spans="1:5" ht="12.75" customHeight="1">
      <c r="A822" s="97"/>
      <c r="B822" s="93"/>
      <c r="C822" s="93"/>
      <c r="D822" s="93"/>
      <c r="E822" s="93"/>
    </row>
    <row r="823" spans="1:5" ht="12.75" customHeight="1">
      <c r="A823" s="97"/>
      <c r="B823" s="93"/>
      <c r="C823" s="93"/>
      <c r="D823" s="93"/>
      <c r="E823" s="93"/>
    </row>
    <row r="824" spans="1:5" ht="12.75" customHeight="1">
      <c r="A824" s="97"/>
      <c r="B824" s="93"/>
      <c r="C824" s="93"/>
      <c r="D824" s="93"/>
      <c r="E824" s="93"/>
    </row>
    <row r="825" spans="1:5" ht="12.75" customHeight="1">
      <c r="A825" s="97"/>
      <c r="B825" s="93"/>
      <c r="C825" s="93"/>
      <c r="D825" s="93"/>
      <c r="E825" s="93"/>
    </row>
    <row r="826" spans="1:5" ht="12.75" customHeight="1">
      <c r="A826" s="97"/>
      <c r="B826" s="93"/>
      <c r="C826" s="93"/>
      <c r="D826" s="93"/>
      <c r="E826" s="93"/>
    </row>
    <row r="827" spans="1:5" ht="12.75" customHeight="1">
      <c r="A827" s="97"/>
      <c r="B827" s="93"/>
      <c r="C827" s="93"/>
      <c r="D827" s="93"/>
      <c r="E827" s="93"/>
    </row>
    <row r="828" spans="1:5" ht="12.75" customHeight="1">
      <c r="A828" s="97"/>
      <c r="B828" s="93"/>
      <c r="C828" s="93"/>
      <c r="D828" s="93"/>
      <c r="E828" s="93"/>
    </row>
    <row r="829" spans="1:5" ht="12.75" customHeight="1">
      <c r="A829" s="97"/>
      <c r="B829" s="93"/>
      <c r="C829" s="93"/>
      <c r="D829" s="93"/>
      <c r="E829" s="93"/>
    </row>
    <row r="830" spans="1:5" ht="12.75" customHeight="1">
      <c r="A830" s="97"/>
      <c r="B830" s="93"/>
      <c r="C830" s="93"/>
      <c r="D830" s="93"/>
      <c r="E830" s="93"/>
    </row>
    <row r="831" spans="1:5" ht="12.75" customHeight="1">
      <c r="A831" s="97"/>
      <c r="B831" s="93"/>
      <c r="C831" s="93"/>
      <c r="D831" s="93"/>
      <c r="E831" s="93"/>
    </row>
    <row r="832" spans="1:5" ht="12.75" customHeight="1">
      <c r="A832" s="97"/>
      <c r="B832" s="93"/>
      <c r="C832" s="93"/>
      <c r="D832" s="93"/>
      <c r="E832" s="93"/>
    </row>
    <row r="833" spans="1:5" ht="12.75" customHeight="1">
      <c r="A833" s="97"/>
      <c r="B833" s="93"/>
      <c r="C833" s="93"/>
      <c r="D833" s="93"/>
      <c r="E833" s="93"/>
    </row>
    <row r="834" spans="1:5" ht="12.75" customHeight="1">
      <c r="A834" s="97"/>
      <c r="B834" s="93"/>
      <c r="C834" s="93"/>
      <c r="D834" s="93"/>
      <c r="E834" s="93"/>
    </row>
    <row r="835" spans="1:5" ht="12.75" customHeight="1">
      <c r="A835" s="97"/>
      <c r="B835" s="93"/>
      <c r="C835" s="93"/>
      <c r="D835" s="93"/>
      <c r="E835" s="93"/>
    </row>
    <row r="836" spans="1:5" ht="12.75" customHeight="1">
      <c r="A836" s="97"/>
      <c r="B836" s="93"/>
      <c r="C836" s="93"/>
      <c r="D836" s="93"/>
      <c r="E836" s="93"/>
    </row>
    <row r="837" spans="1:5" ht="12.75" customHeight="1">
      <c r="A837" s="97"/>
      <c r="B837" s="93"/>
      <c r="C837" s="93"/>
      <c r="D837" s="93"/>
      <c r="E837" s="93"/>
    </row>
    <row r="838" spans="1:5" ht="12.75" customHeight="1">
      <c r="A838" s="97"/>
      <c r="B838" s="93"/>
      <c r="C838" s="93"/>
      <c r="D838" s="93"/>
      <c r="E838" s="93"/>
    </row>
    <row r="839" spans="1:5" ht="12.75" customHeight="1">
      <c r="A839" s="97"/>
      <c r="B839" s="93"/>
      <c r="C839" s="93"/>
      <c r="D839" s="93"/>
      <c r="E839" s="93"/>
    </row>
    <row r="840" spans="1:5" ht="12.75" customHeight="1">
      <c r="A840" s="97"/>
      <c r="B840" s="93"/>
      <c r="C840" s="93"/>
      <c r="D840" s="93"/>
      <c r="E840" s="93"/>
    </row>
    <row r="841" spans="1:5" ht="12.75" customHeight="1">
      <c r="A841" s="97"/>
      <c r="B841" s="93"/>
      <c r="C841" s="93"/>
      <c r="D841" s="93"/>
      <c r="E841" s="93"/>
    </row>
    <row r="842" spans="1:5" ht="12.75" customHeight="1">
      <c r="A842" s="97"/>
      <c r="B842" s="93"/>
      <c r="C842" s="93"/>
      <c r="D842" s="93"/>
      <c r="E842" s="93"/>
    </row>
    <row r="843" spans="1:5" ht="12.75" customHeight="1">
      <c r="A843" s="97"/>
      <c r="B843" s="93"/>
      <c r="C843" s="93"/>
      <c r="D843" s="93"/>
      <c r="E843" s="93"/>
    </row>
    <row r="844" spans="1:5" ht="12.75" customHeight="1">
      <c r="A844" s="97"/>
      <c r="B844" s="93"/>
      <c r="C844" s="93"/>
      <c r="D844" s="93"/>
      <c r="E844" s="93"/>
    </row>
    <row r="845" spans="1:5" ht="12.75" customHeight="1">
      <c r="A845" s="97"/>
      <c r="B845" s="93"/>
      <c r="C845" s="93"/>
      <c r="D845" s="93"/>
      <c r="E845" s="93"/>
    </row>
    <row r="846" spans="1:5" ht="12.75" customHeight="1">
      <c r="A846" s="97"/>
      <c r="B846" s="93"/>
      <c r="C846" s="93"/>
      <c r="D846" s="93"/>
      <c r="E846" s="93"/>
    </row>
    <row r="847" spans="1:5" ht="12.75" customHeight="1">
      <c r="A847" s="97"/>
      <c r="B847" s="93"/>
      <c r="C847" s="93"/>
      <c r="D847" s="93"/>
      <c r="E847" s="93"/>
    </row>
    <row r="848" spans="1:5" ht="12.75" customHeight="1">
      <c r="A848" s="97"/>
      <c r="B848" s="93"/>
      <c r="C848" s="93"/>
      <c r="D848" s="93"/>
      <c r="E848" s="93"/>
    </row>
    <row r="849" spans="1:5" ht="12.75" customHeight="1">
      <c r="A849" s="97"/>
      <c r="B849" s="93"/>
      <c r="C849" s="93"/>
      <c r="D849" s="93"/>
      <c r="E849" s="93"/>
    </row>
    <row r="850" spans="1:5" ht="12.75" customHeight="1">
      <c r="A850" s="97"/>
      <c r="B850" s="93"/>
      <c r="C850" s="93"/>
      <c r="D850" s="93"/>
      <c r="E850" s="93"/>
    </row>
    <row r="851" spans="1:5" ht="12.75" customHeight="1">
      <c r="A851" s="97"/>
      <c r="B851" s="93"/>
      <c r="C851" s="93"/>
      <c r="D851" s="93"/>
      <c r="E851" s="93"/>
    </row>
    <row r="852" spans="1:5" ht="12.75" customHeight="1">
      <c r="A852" s="97"/>
      <c r="B852" s="93"/>
      <c r="C852" s="93"/>
      <c r="D852" s="93"/>
      <c r="E852" s="93"/>
    </row>
    <row r="853" spans="1:5" ht="12.75" customHeight="1">
      <c r="A853" s="97"/>
      <c r="B853" s="93"/>
      <c r="C853" s="93"/>
      <c r="D853" s="93"/>
      <c r="E853" s="93"/>
    </row>
    <row r="854" spans="1:5" ht="12.75" customHeight="1">
      <c r="A854" s="97"/>
      <c r="B854" s="93"/>
      <c r="C854" s="93"/>
      <c r="D854" s="93"/>
      <c r="E854" s="93"/>
    </row>
    <row r="855" spans="1:5" ht="12.75" customHeight="1">
      <c r="A855" s="97"/>
      <c r="B855" s="93"/>
      <c r="C855" s="93"/>
      <c r="D855" s="93"/>
      <c r="E855" s="93"/>
    </row>
    <row r="856" spans="1:5" ht="12.75" customHeight="1">
      <c r="A856" s="97"/>
      <c r="B856" s="93"/>
      <c r="C856" s="93"/>
      <c r="D856" s="93"/>
      <c r="E856" s="93"/>
    </row>
    <row r="857" spans="1:5" ht="12.75" customHeight="1">
      <c r="A857" s="97"/>
      <c r="B857" s="93"/>
      <c r="C857" s="93"/>
      <c r="D857" s="93"/>
      <c r="E857" s="93"/>
    </row>
    <row r="858" spans="1:5" ht="12.75" customHeight="1">
      <c r="A858" s="97"/>
      <c r="B858" s="93"/>
      <c r="C858" s="93"/>
      <c r="D858" s="93"/>
      <c r="E858" s="93"/>
    </row>
    <row r="859" spans="1:5" ht="12.75" customHeight="1">
      <c r="A859" s="97"/>
      <c r="B859" s="93"/>
      <c r="C859" s="93"/>
      <c r="D859" s="93"/>
      <c r="E859" s="93"/>
    </row>
    <row r="860" spans="1:5" ht="12.75" customHeight="1">
      <c r="A860" s="97"/>
      <c r="B860" s="93"/>
      <c r="C860" s="93"/>
      <c r="D860" s="93"/>
      <c r="E860" s="93"/>
    </row>
    <row r="861" spans="1:5" ht="12.75" customHeight="1">
      <c r="A861" s="97"/>
      <c r="B861" s="93"/>
      <c r="C861" s="93"/>
      <c r="D861" s="93"/>
      <c r="E861" s="93"/>
    </row>
    <row r="862" spans="1:5" ht="12.75" customHeight="1">
      <c r="A862" s="97"/>
      <c r="B862" s="93"/>
      <c r="C862" s="93"/>
      <c r="D862" s="93"/>
      <c r="E862" s="93"/>
    </row>
    <row r="863" spans="1:5" ht="12.75" customHeight="1">
      <c r="A863" s="97"/>
      <c r="B863" s="93"/>
      <c r="C863" s="93"/>
      <c r="D863" s="93"/>
      <c r="E863" s="93"/>
    </row>
    <row r="864" spans="1:5" ht="12.75" customHeight="1">
      <c r="A864" s="97"/>
      <c r="B864" s="93"/>
      <c r="C864" s="93"/>
      <c r="D864" s="93"/>
      <c r="E864" s="93"/>
    </row>
    <row r="865" spans="1:5" ht="12.75" customHeight="1">
      <c r="A865" s="97"/>
      <c r="B865" s="93"/>
      <c r="C865" s="93"/>
      <c r="D865" s="93"/>
      <c r="E865" s="93"/>
    </row>
    <row r="866" spans="1:5" ht="12.75" customHeight="1">
      <c r="A866" s="97"/>
      <c r="B866" s="93"/>
      <c r="C866" s="93"/>
      <c r="D866" s="93"/>
      <c r="E866" s="93"/>
    </row>
    <row r="867" spans="1:5" ht="12.75" customHeight="1">
      <c r="A867" s="97"/>
      <c r="B867" s="93"/>
      <c r="C867" s="93"/>
      <c r="D867" s="93"/>
      <c r="E867" s="93"/>
    </row>
    <row r="868" spans="1:5" ht="12.75" customHeight="1">
      <c r="A868" s="97"/>
      <c r="B868" s="93"/>
      <c r="C868" s="93"/>
      <c r="D868" s="93"/>
      <c r="E868" s="93"/>
    </row>
    <row r="869" spans="1:5" ht="12.75" customHeight="1">
      <c r="A869" s="97"/>
      <c r="B869" s="93"/>
      <c r="C869" s="93"/>
      <c r="D869" s="93"/>
      <c r="E869" s="93"/>
    </row>
    <row r="870" spans="1:5" ht="12.75" customHeight="1">
      <c r="A870" s="97"/>
      <c r="B870" s="93"/>
      <c r="C870" s="93"/>
      <c r="D870" s="93"/>
      <c r="E870" s="93"/>
    </row>
    <row r="871" spans="1:5" ht="12.75" customHeight="1">
      <c r="A871" s="97"/>
      <c r="B871" s="93"/>
      <c r="C871" s="93"/>
      <c r="D871" s="93"/>
      <c r="E871" s="93"/>
    </row>
    <row r="872" spans="1:5" ht="12.75" customHeight="1">
      <c r="A872" s="97"/>
      <c r="B872" s="93"/>
      <c r="C872" s="93"/>
      <c r="D872" s="93"/>
      <c r="E872" s="93"/>
    </row>
    <row r="873" spans="1:5" ht="12.75" customHeight="1">
      <c r="A873" s="97"/>
      <c r="B873" s="93"/>
      <c r="C873" s="93"/>
      <c r="D873" s="93"/>
      <c r="E873" s="93"/>
    </row>
    <row r="874" spans="1:5" ht="12.75" customHeight="1">
      <c r="A874" s="97"/>
      <c r="B874" s="93"/>
      <c r="C874" s="93"/>
      <c r="D874" s="93"/>
      <c r="E874" s="93"/>
    </row>
    <row r="875" spans="1:5" ht="12.75" customHeight="1">
      <c r="A875" s="97"/>
      <c r="B875" s="93"/>
      <c r="C875" s="93"/>
      <c r="D875" s="93"/>
      <c r="E875" s="93"/>
    </row>
    <row r="876" spans="1:5" ht="12.75" customHeight="1">
      <c r="A876" s="97"/>
      <c r="B876" s="93"/>
      <c r="C876" s="93"/>
      <c r="D876" s="93"/>
      <c r="E876" s="93"/>
    </row>
    <row r="877" spans="1:5" ht="12.75" customHeight="1">
      <c r="A877" s="97"/>
      <c r="B877" s="93"/>
      <c r="C877" s="93"/>
      <c r="D877" s="93"/>
      <c r="E877" s="93"/>
    </row>
    <row r="878" spans="1:5" ht="12.75" customHeight="1">
      <c r="A878" s="97"/>
      <c r="B878" s="93"/>
      <c r="C878" s="93"/>
      <c r="D878" s="93"/>
      <c r="E878" s="93"/>
    </row>
    <row r="879" spans="1:5" ht="12.75" customHeight="1">
      <c r="A879" s="97"/>
      <c r="B879" s="93"/>
      <c r="C879" s="93"/>
      <c r="D879" s="93"/>
      <c r="E879" s="93"/>
    </row>
    <row r="880" spans="1:5" ht="12.75" customHeight="1">
      <c r="A880" s="97"/>
      <c r="B880" s="93"/>
      <c r="C880" s="93"/>
      <c r="D880" s="93"/>
      <c r="E880" s="93"/>
    </row>
    <row r="881" spans="1:5" ht="12.75" customHeight="1">
      <c r="A881" s="97"/>
      <c r="B881" s="93"/>
      <c r="C881" s="93"/>
      <c r="D881" s="93"/>
      <c r="E881" s="93"/>
    </row>
    <row r="882" spans="1:5" ht="12.75" customHeight="1">
      <c r="A882" s="97"/>
      <c r="B882" s="93"/>
      <c r="C882" s="93"/>
      <c r="D882" s="93"/>
      <c r="E882" s="93"/>
    </row>
    <row r="883" spans="1:5" ht="12.75" customHeight="1">
      <c r="A883" s="97"/>
      <c r="B883" s="93"/>
      <c r="C883" s="93"/>
      <c r="D883" s="93"/>
      <c r="E883" s="93"/>
    </row>
    <row r="884" spans="1:5" ht="12.75" customHeight="1">
      <c r="A884" s="97"/>
      <c r="B884" s="93"/>
      <c r="C884" s="93"/>
      <c r="D884" s="93"/>
      <c r="E884" s="93"/>
    </row>
    <row r="885" spans="1:5" ht="12.75" customHeight="1">
      <c r="A885" s="97"/>
      <c r="B885" s="93"/>
      <c r="C885" s="93"/>
      <c r="D885" s="93"/>
      <c r="E885" s="93"/>
    </row>
    <row r="886" spans="1:5" ht="12.75" customHeight="1">
      <c r="A886" s="97"/>
      <c r="B886" s="93"/>
      <c r="C886" s="93"/>
      <c r="D886" s="93"/>
      <c r="E886" s="93"/>
    </row>
    <row r="887" spans="1:5" ht="12.75" customHeight="1">
      <c r="A887" s="97"/>
      <c r="B887" s="93"/>
      <c r="C887" s="93"/>
      <c r="D887" s="93"/>
      <c r="E887" s="93"/>
    </row>
    <row r="888" spans="1:5" ht="12.75" customHeight="1">
      <c r="A888" s="97"/>
      <c r="B888" s="93"/>
      <c r="C888" s="93"/>
      <c r="D888" s="93"/>
      <c r="E888" s="93"/>
    </row>
    <row r="889" spans="1:5" ht="12.75" customHeight="1">
      <c r="A889" s="97"/>
      <c r="B889" s="93"/>
      <c r="C889" s="93"/>
      <c r="D889" s="93"/>
      <c r="E889" s="93"/>
    </row>
    <row r="890" spans="1:5" ht="12.75" customHeight="1">
      <c r="A890" s="97"/>
      <c r="B890" s="93"/>
      <c r="C890" s="93"/>
      <c r="D890" s="93"/>
      <c r="E890" s="93"/>
    </row>
    <row r="891" spans="1:5" ht="12.75" customHeight="1">
      <c r="A891" s="97"/>
      <c r="B891" s="93"/>
      <c r="C891" s="93"/>
      <c r="D891" s="93"/>
      <c r="E891" s="93"/>
    </row>
    <row r="892" spans="1:5" ht="12.75" customHeight="1">
      <c r="A892" s="97"/>
      <c r="B892" s="93"/>
      <c r="C892" s="93"/>
      <c r="D892" s="93"/>
      <c r="E892" s="93"/>
    </row>
    <row r="893" spans="1:5" ht="12.75" customHeight="1">
      <c r="A893" s="97"/>
      <c r="B893" s="93"/>
      <c r="C893" s="93"/>
      <c r="D893" s="93"/>
      <c r="E893" s="93"/>
    </row>
    <row r="894" spans="1:5" ht="12.75" customHeight="1">
      <c r="A894" s="97"/>
      <c r="B894" s="93"/>
      <c r="C894" s="93"/>
      <c r="D894" s="93"/>
      <c r="E894" s="93"/>
    </row>
    <row r="895" spans="1:5" ht="12.75" customHeight="1">
      <c r="A895" s="97"/>
      <c r="B895" s="93"/>
      <c r="C895" s="93"/>
      <c r="D895" s="93"/>
      <c r="E895" s="93"/>
    </row>
    <row r="896" spans="1:5" ht="12.75" customHeight="1">
      <c r="A896" s="97"/>
      <c r="B896" s="93"/>
      <c r="C896" s="93"/>
      <c r="D896" s="93"/>
      <c r="E896" s="93"/>
    </row>
    <row r="897" spans="1:5" ht="12.75" customHeight="1">
      <c r="A897" s="97"/>
      <c r="B897" s="93"/>
      <c r="C897" s="93"/>
      <c r="D897" s="93"/>
      <c r="E897" s="93"/>
    </row>
    <row r="898" spans="1:5" ht="12.75" customHeight="1">
      <c r="A898" s="97"/>
      <c r="B898" s="93"/>
      <c r="C898" s="93"/>
      <c r="D898" s="93"/>
      <c r="E898" s="93"/>
    </row>
    <row r="899" spans="1:5" ht="12.75" customHeight="1">
      <c r="A899" s="97"/>
      <c r="B899" s="93"/>
      <c r="C899" s="93"/>
      <c r="D899" s="93"/>
      <c r="E899" s="93"/>
    </row>
    <row r="900" spans="1:5" ht="12.75" customHeight="1">
      <c r="A900" s="97"/>
      <c r="B900" s="93"/>
      <c r="C900" s="93"/>
      <c r="D900" s="93"/>
      <c r="E900" s="93"/>
    </row>
    <row r="901" spans="1:5" ht="12.75" customHeight="1">
      <c r="A901" s="97"/>
      <c r="B901" s="93"/>
      <c r="C901" s="93"/>
      <c r="D901" s="93"/>
      <c r="E901" s="93"/>
    </row>
    <row r="902" spans="1:5" ht="12.75" customHeight="1">
      <c r="A902" s="97"/>
      <c r="B902" s="93"/>
      <c r="C902" s="93"/>
      <c r="D902" s="93"/>
      <c r="E902" s="93"/>
    </row>
    <row r="903" spans="1:5" ht="12.75" customHeight="1">
      <c r="A903" s="97"/>
      <c r="B903" s="93"/>
      <c r="C903" s="93"/>
      <c r="D903" s="93"/>
      <c r="E903" s="93"/>
    </row>
    <row r="904" spans="1:5" ht="12.75" customHeight="1">
      <c r="A904" s="97"/>
      <c r="B904" s="93"/>
      <c r="C904" s="93"/>
      <c r="D904" s="93"/>
      <c r="E904" s="93"/>
    </row>
    <row r="905" spans="1:5" ht="12.75" customHeight="1">
      <c r="A905" s="97"/>
      <c r="B905" s="93"/>
      <c r="C905" s="93"/>
      <c r="D905" s="93"/>
      <c r="E905" s="93"/>
    </row>
    <row r="906" spans="1:5" ht="12.75" customHeight="1">
      <c r="A906" s="97"/>
      <c r="B906" s="93"/>
      <c r="C906" s="93"/>
      <c r="D906" s="93"/>
      <c r="E906" s="93"/>
    </row>
    <row r="907" spans="1:5" ht="12.75" customHeight="1">
      <c r="A907" s="97"/>
      <c r="B907" s="93"/>
      <c r="C907" s="93"/>
      <c r="D907" s="93"/>
      <c r="E907" s="93"/>
    </row>
    <row r="908" spans="1:5" ht="12.75" customHeight="1">
      <c r="A908" s="97"/>
      <c r="B908" s="93"/>
      <c r="C908" s="93"/>
      <c r="D908" s="93"/>
      <c r="E908" s="93"/>
    </row>
    <row r="909" spans="1:5" ht="12.75" customHeight="1">
      <c r="A909" s="97"/>
      <c r="B909" s="93"/>
      <c r="C909" s="93"/>
      <c r="D909" s="93"/>
      <c r="E909" s="93"/>
    </row>
    <row r="910" spans="1:5" ht="12.75" customHeight="1">
      <c r="A910" s="97"/>
      <c r="B910" s="93"/>
      <c r="C910" s="93"/>
      <c r="D910" s="93"/>
      <c r="E910" s="93"/>
    </row>
    <row r="911" spans="1:5" ht="12.75" customHeight="1">
      <c r="A911" s="97"/>
      <c r="B911" s="93"/>
      <c r="C911" s="93"/>
      <c r="D911" s="93"/>
      <c r="E911" s="93"/>
    </row>
    <row r="912" spans="1:5" ht="12.75" customHeight="1">
      <c r="A912" s="97"/>
      <c r="B912" s="93"/>
      <c r="C912" s="93"/>
      <c r="D912" s="93"/>
      <c r="E912" s="93"/>
    </row>
    <row r="913" spans="1:5" ht="12.75" customHeight="1">
      <c r="A913" s="97"/>
      <c r="B913" s="93"/>
      <c r="C913" s="93"/>
      <c r="D913" s="93"/>
      <c r="E913" s="93"/>
    </row>
    <row r="914" spans="1:5" ht="12.75" customHeight="1">
      <c r="A914" s="97"/>
      <c r="B914" s="93"/>
      <c r="C914" s="93"/>
      <c r="D914" s="93"/>
      <c r="E914" s="93"/>
    </row>
    <row r="915" spans="1:5" ht="12.75" customHeight="1">
      <c r="A915" s="97"/>
      <c r="B915" s="93"/>
      <c r="C915" s="93"/>
      <c r="D915" s="93"/>
      <c r="E915" s="93"/>
    </row>
    <row r="916" spans="1:5" ht="12.75" customHeight="1">
      <c r="A916" s="97"/>
      <c r="B916" s="93"/>
      <c r="C916" s="93"/>
      <c r="D916" s="93"/>
      <c r="E916" s="93"/>
    </row>
    <row r="917" spans="1:5" ht="12.75" customHeight="1">
      <c r="A917" s="97"/>
      <c r="B917" s="93"/>
      <c r="C917" s="93"/>
      <c r="D917" s="93"/>
      <c r="E917" s="93"/>
    </row>
    <row r="918" spans="1:5" ht="12.75" customHeight="1">
      <c r="A918" s="97"/>
      <c r="B918" s="93"/>
      <c r="C918" s="93"/>
      <c r="D918" s="93"/>
      <c r="E918" s="93"/>
    </row>
    <row r="919" spans="1:5" ht="12.75" customHeight="1">
      <c r="A919" s="97"/>
      <c r="B919" s="93"/>
      <c r="C919" s="93"/>
      <c r="D919" s="93"/>
      <c r="E919" s="93"/>
    </row>
    <row r="920" spans="1:5" ht="12.75" customHeight="1">
      <c r="A920" s="97"/>
      <c r="B920" s="93"/>
      <c r="C920" s="93"/>
      <c r="D920" s="93"/>
      <c r="E920" s="93"/>
    </row>
    <row r="921" spans="1:5" ht="12.75" customHeight="1">
      <c r="A921" s="97"/>
      <c r="B921" s="93"/>
      <c r="C921" s="93"/>
      <c r="D921" s="93"/>
      <c r="E921" s="93"/>
    </row>
    <row r="922" spans="1:5" ht="12.75" customHeight="1">
      <c r="A922" s="97"/>
      <c r="B922" s="93"/>
      <c r="C922" s="93"/>
      <c r="D922" s="93"/>
      <c r="E922" s="93"/>
    </row>
    <row r="923" spans="1:5" ht="12.75" customHeight="1">
      <c r="A923" s="97"/>
      <c r="B923" s="93"/>
      <c r="C923" s="93"/>
      <c r="D923" s="93"/>
      <c r="E923" s="93"/>
    </row>
    <row r="924" spans="1:5" ht="12.75" customHeight="1">
      <c r="A924" s="97"/>
      <c r="B924" s="93"/>
      <c r="C924" s="93"/>
      <c r="D924" s="93"/>
      <c r="E924" s="93"/>
    </row>
    <row r="925" spans="1:5" ht="12.75" customHeight="1">
      <c r="A925" s="97"/>
      <c r="B925" s="93"/>
      <c r="C925" s="93"/>
      <c r="D925" s="93"/>
      <c r="E925" s="93"/>
    </row>
    <row r="926" spans="1:5" ht="12.75" customHeight="1">
      <c r="A926" s="97"/>
      <c r="B926" s="93"/>
      <c r="C926" s="93"/>
      <c r="D926" s="93"/>
      <c r="E926" s="93"/>
    </row>
    <row r="927" spans="1:5" ht="12.75" customHeight="1">
      <c r="A927" s="97"/>
      <c r="B927" s="93"/>
      <c r="C927" s="93"/>
      <c r="D927" s="93"/>
      <c r="E927" s="93"/>
    </row>
    <row r="928" spans="1:5" ht="12.75" customHeight="1">
      <c r="A928" s="97"/>
      <c r="B928" s="93"/>
      <c r="C928" s="93"/>
      <c r="D928" s="93"/>
      <c r="E928" s="93"/>
    </row>
    <row r="929" spans="1:5" ht="12.75" customHeight="1">
      <c r="A929" s="97"/>
      <c r="B929" s="93"/>
      <c r="C929" s="93"/>
      <c r="D929" s="93"/>
      <c r="E929" s="93"/>
    </row>
    <row r="930" spans="1:5" ht="12.75" customHeight="1">
      <c r="A930" s="97"/>
      <c r="B930" s="93"/>
      <c r="C930" s="93"/>
      <c r="D930" s="93"/>
      <c r="E930" s="93"/>
    </row>
    <row r="931" spans="1:5" ht="12.75" customHeight="1">
      <c r="A931" s="97"/>
      <c r="B931" s="93"/>
      <c r="C931" s="93"/>
      <c r="D931" s="93"/>
      <c r="E931" s="93"/>
    </row>
    <row r="932" spans="1:5" ht="12.75" customHeight="1">
      <c r="A932" s="97"/>
      <c r="B932" s="93"/>
      <c r="C932" s="93"/>
      <c r="D932" s="93"/>
      <c r="E932" s="93"/>
    </row>
    <row r="933" spans="1:5" ht="12.75" customHeight="1">
      <c r="A933" s="97"/>
      <c r="B933" s="93"/>
      <c r="C933" s="93"/>
      <c r="D933" s="93"/>
      <c r="E933" s="93"/>
    </row>
    <row r="934" spans="1:5" ht="12.75" customHeight="1">
      <c r="A934" s="97"/>
      <c r="B934" s="93"/>
      <c r="C934" s="93"/>
      <c r="D934" s="93"/>
      <c r="E934" s="93"/>
    </row>
    <row r="935" spans="1:5" ht="12.75" customHeight="1">
      <c r="A935" s="97"/>
      <c r="B935" s="93"/>
      <c r="C935" s="93"/>
      <c r="D935" s="93"/>
      <c r="E935" s="93"/>
    </row>
    <row r="936" spans="1:5" ht="12.75" customHeight="1">
      <c r="A936" s="97"/>
      <c r="B936" s="93"/>
      <c r="C936" s="93"/>
      <c r="D936" s="93"/>
      <c r="E936" s="93"/>
    </row>
    <row r="937" spans="1:5" ht="12.75" customHeight="1">
      <c r="A937" s="97"/>
      <c r="B937" s="93"/>
      <c r="C937" s="93"/>
      <c r="D937" s="93"/>
      <c r="E937" s="93"/>
    </row>
    <row r="938" spans="1:5" ht="12.75" customHeight="1">
      <c r="A938" s="97"/>
      <c r="B938" s="93"/>
      <c r="C938" s="93"/>
      <c r="D938" s="93"/>
      <c r="E938" s="93"/>
    </row>
    <row r="939" spans="1:5" ht="12.75" customHeight="1">
      <c r="A939" s="97"/>
      <c r="B939" s="93"/>
      <c r="C939" s="93"/>
      <c r="D939" s="93"/>
      <c r="E939" s="93"/>
    </row>
    <row r="940" spans="1:5" ht="12.75" customHeight="1">
      <c r="A940" s="97"/>
      <c r="B940" s="93"/>
      <c r="C940" s="93"/>
      <c r="D940" s="93"/>
      <c r="E940" s="93"/>
    </row>
    <row r="941" spans="1:5" ht="12.75" customHeight="1">
      <c r="A941" s="97"/>
      <c r="B941" s="93"/>
      <c r="C941" s="93"/>
      <c r="D941" s="93"/>
      <c r="E941" s="93"/>
    </row>
    <row r="942" spans="1:5" ht="12.75" customHeight="1">
      <c r="A942" s="97"/>
      <c r="B942" s="93"/>
      <c r="C942" s="93"/>
      <c r="D942" s="93"/>
      <c r="E942" s="93"/>
    </row>
    <row r="943" spans="1:5" ht="12.75" customHeight="1">
      <c r="A943" s="97"/>
      <c r="B943" s="93"/>
      <c r="C943" s="93"/>
      <c r="D943" s="93"/>
      <c r="E943" s="93"/>
    </row>
    <row r="944" spans="1:5" ht="12.75" customHeight="1">
      <c r="A944" s="97"/>
      <c r="B944" s="93"/>
      <c r="C944" s="93"/>
      <c r="D944" s="93"/>
      <c r="E944" s="93"/>
    </row>
    <row r="945" spans="1:5" ht="12.75" customHeight="1">
      <c r="A945" s="97"/>
      <c r="B945" s="93"/>
      <c r="C945" s="93"/>
      <c r="D945" s="93"/>
      <c r="E945" s="93"/>
    </row>
    <row r="946" spans="1:5" ht="12.75" customHeight="1">
      <c r="A946" s="97"/>
      <c r="B946" s="93"/>
      <c r="C946" s="93"/>
      <c r="D946" s="93"/>
      <c r="E946" s="93"/>
    </row>
    <row r="947" spans="1:5" ht="12.75" customHeight="1">
      <c r="A947" s="97"/>
      <c r="B947" s="93"/>
      <c r="C947" s="93"/>
      <c r="D947" s="93"/>
      <c r="E947" s="93"/>
    </row>
    <row r="948" spans="1:5" ht="12.75" customHeight="1">
      <c r="A948" s="97"/>
      <c r="B948" s="93"/>
      <c r="C948" s="93"/>
      <c r="D948" s="93"/>
      <c r="E948" s="93"/>
    </row>
    <row r="949" spans="1:5" ht="12.75" customHeight="1">
      <c r="A949" s="97"/>
      <c r="B949" s="93"/>
      <c r="C949" s="93"/>
      <c r="D949" s="93"/>
      <c r="E949" s="93"/>
    </row>
    <row r="950" spans="1:5" ht="12.75" customHeight="1">
      <c r="A950" s="97"/>
      <c r="B950" s="93"/>
      <c r="C950" s="93"/>
      <c r="D950" s="93"/>
      <c r="E950" s="93"/>
    </row>
    <row r="951" spans="1:5" ht="12.75" customHeight="1">
      <c r="A951" s="97"/>
      <c r="B951" s="93"/>
      <c r="C951" s="93"/>
      <c r="D951" s="93"/>
      <c r="E951" s="93"/>
    </row>
    <row r="952" spans="1:5" ht="12.75" customHeight="1">
      <c r="A952" s="97"/>
      <c r="B952" s="93"/>
      <c r="C952" s="93"/>
      <c r="D952" s="93"/>
      <c r="E952" s="93"/>
    </row>
    <row r="953" spans="1:5" ht="12.75" customHeight="1">
      <c r="A953" s="97"/>
      <c r="B953" s="93"/>
      <c r="C953" s="93"/>
      <c r="D953" s="93"/>
      <c r="E953" s="93"/>
    </row>
    <row r="954" spans="1:5" ht="12.75" customHeight="1">
      <c r="A954" s="97"/>
      <c r="B954" s="93"/>
      <c r="C954" s="93"/>
      <c r="D954" s="93"/>
      <c r="E954" s="93"/>
    </row>
    <row r="955" spans="1:5" ht="12.75" customHeight="1">
      <c r="A955" s="97"/>
      <c r="B955" s="93"/>
      <c r="C955" s="93"/>
      <c r="D955" s="93"/>
      <c r="E955" s="93"/>
    </row>
    <row r="956" spans="1:5" ht="12.75" customHeight="1">
      <c r="A956" s="97"/>
      <c r="B956" s="93"/>
      <c r="C956" s="93"/>
      <c r="D956" s="93"/>
      <c r="E956" s="93"/>
    </row>
    <row r="957" spans="1:5" ht="12.75" customHeight="1">
      <c r="A957" s="97"/>
      <c r="B957" s="93"/>
      <c r="C957" s="93"/>
      <c r="D957" s="93"/>
      <c r="E957" s="93"/>
    </row>
    <row r="958" spans="1:5" ht="12.75" customHeight="1">
      <c r="A958" s="97"/>
      <c r="B958" s="93"/>
      <c r="C958" s="93"/>
      <c r="D958" s="93"/>
      <c r="E958" s="93"/>
    </row>
    <row r="959" spans="1:5" ht="12.75" customHeight="1">
      <c r="A959" s="97"/>
      <c r="B959" s="93"/>
      <c r="C959" s="93"/>
      <c r="D959" s="93"/>
      <c r="E959" s="93"/>
    </row>
    <row r="960" spans="1:5" ht="12.75" customHeight="1">
      <c r="A960" s="97"/>
      <c r="B960" s="93"/>
      <c r="C960" s="93"/>
      <c r="D960" s="93"/>
      <c r="E960" s="93"/>
    </row>
    <row r="961" spans="1:5" ht="12.75" customHeight="1">
      <c r="A961" s="97"/>
      <c r="B961" s="93"/>
      <c r="C961" s="93"/>
      <c r="D961" s="93"/>
      <c r="E961" s="93"/>
    </row>
    <row r="962" spans="1:5" ht="12.75" customHeight="1">
      <c r="A962" s="97"/>
      <c r="B962" s="93"/>
      <c r="C962" s="93"/>
      <c r="D962" s="93"/>
      <c r="E962" s="93"/>
    </row>
    <row r="963" spans="1:5" ht="12.75" customHeight="1">
      <c r="A963" s="97"/>
      <c r="B963" s="93"/>
      <c r="C963" s="93"/>
      <c r="D963" s="93"/>
      <c r="E963" s="93"/>
    </row>
    <row r="964" spans="1:5" ht="12.75" customHeight="1">
      <c r="A964" s="97"/>
      <c r="B964" s="93"/>
      <c r="C964" s="93"/>
      <c r="D964" s="93"/>
      <c r="E964" s="93"/>
    </row>
    <row r="965" spans="1:5" ht="12.75" customHeight="1">
      <c r="A965" s="97"/>
      <c r="B965" s="93"/>
      <c r="C965" s="93"/>
      <c r="D965" s="93"/>
      <c r="E965" s="93"/>
    </row>
    <row r="966" spans="1:5" ht="12.75" customHeight="1">
      <c r="A966" s="97"/>
      <c r="B966" s="93"/>
      <c r="C966" s="93"/>
      <c r="D966" s="93"/>
      <c r="E966" s="93"/>
    </row>
    <row r="967" spans="1:5" ht="12.75" customHeight="1">
      <c r="A967" s="97"/>
      <c r="B967" s="93"/>
      <c r="C967" s="93"/>
      <c r="D967" s="93"/>
      <c r="E967" s="93"/>
    </row>
    <row r="968" spans="1:5" ht="12.75" customHeight="1">
      <c r="A968" s="97"/>
      <c r="B968" s="93"/>
      <c r="C968" s="93"/>
      <c r="D968" s="93"/>
      <c r="E968" s="93"/>
    </row>
    <row r="969" spans="1:5" ht="12.75" customHeight="1">
      <c r="A969" s="97"/>
      <c r="B969" s="93"/>
      <c r="C969" s="93"/>
      <c r="D969" s="93"/>
      <c r="E969" s="93"/>
    </row>
    <row r="970" spans="1:5" ht="12.75" customHeight="1">
      <c r="A970" s="97"/>
      <c r="B970" s="93"/>
      <c r="C970" s="93"/>
      <c r="D970" s="93"/>
      <c r="E970" s="93"/>
    </row>
    <row r="971" spans="1:5" ht="12.75" customHeight="1">
      <c r="A971" s="97"/>
      <c r="B971" s="93"/>
      <c r="C971" s="93"/>
      <c r="D971" s="93"/>
      <c r="E971" s="93"/>
    </row>
    <row r="972" spans="1:5" ht="12.75" customHeight="1">
      <c r="A972" s="97"/>
      <c r="B972" s="93"/>
      <c r="C972" s="93"/>
      <c r="D972" s="93"/>
      <c r="E972" s="93"/>
    </row>
    <row r="973" spans="1:5" ht="12.75" customHeight="1">
      <c r="A973" s="97"/>
      <c r="B973" s="93"/>
      <c r="C973" s="93"/>
      <c r="D973" s="93"/>
      <c r="E973" s="93"/>
    </row>
    <row r="974" spans="1:5" ht="12.75" customHeight="1">
      <c r="A974" s="97"/>
      <c r="B974" s="93"/>
      <c r="C974" s="93"/>
      <c r="D974" s="93"/>
      <c r="E974" s="93"/>
    </row>
    <row r="975" spans="1:5" ht="12.75" customHeight="1">
      <c r="A975" s="97"/>
      <c r="B975" s="93"/>
      <c r="C975" s="93"/>
      <c r="D975" s="93"/>
      <c r="E975" s="93"/>
    </row>
    <row r="976" spans="1:5" ht="12.75" customHeight="1">
      <c r="A976" s="97"/>
      <c r="B976" s="93"/>
      <c r="C976" s="93"/>
      <c r="D976" s="93"/>
      <c r="E976" s="93"/>
    </row>
    <row r="977" spans="1:5" ht="12.75" customHeight="1">
      <c r="A977" s="97"/>
      <c r="B977" s="93"/>
      <c r="C977" s="93"/>
      <c r="D977" s="93"/>
      <c r="E977" s="93"/>
    </row>
    <row r="978" spans="1:5" ht="12.75" customHeight="1">
      <c r="A978" s="97"/>
      <c r="B978" s="93"/>
      <c r="C978" s="93"/>
      <c r="D978" s="93"/>
      <c r="E978" s="93"/>
    </row>
    <row r="979" spans="1:5" ht="12.75" customHeight="1">
      <c r="A979" s="97"/>
      <c r="B979" s="93"/>
      <c r="C979" s="93"/>
      <c r="D979" s="93"/>
      <c r="E979" s="93"/>
    </row>
    <row r="980" spans="1:5" ht="12.75" customHeight="1">
      <c r="A980" s="97"/>
      <c r="B980" s="93"/>
      <c r="C980" s="93"/>
      <c r="D980" s="93"/>
      <c r="E980" s="93"/>
    </row>
    <row r="981" spans="1:5" ht="12.75" customHeight="1">
      <c r="A981" s="97"/>
      <c r="B981" s="93"/>
      <c r="C981" s="93"/>
      <c r="D981" s="93"/>
      <c r="E981" s="93"/>
    </row>
    <row r="982" spans="1:5" ht="12.75" customHeight="1">
      <c r="A982" s="97"/>
      <c r="B982" s="93"/>
      <c r="C982" s="93"/>
      <c r="D982" s="93"/>
      <c r="E982" s="93"/>
    </row>
    <row r="983" spans="1:5" ht="12.75" customHeight="1">
      <c r="A983" s="97"/>
      <c r="B983" s="93"/>
      <c r="C983" s="93"/>
      <c r="D983" s="93"/>
      <c r="E983" s="93"/>
    </row>
    <row r="984" spans="1:5" ht="12.75" customHeight="1">
      <c r="A984" s="97"/>
      <c r="B984" s="93"/>
      <c r="C984" s="93"/>
      <c r="D984" s="93"/>
      <c r="E984" s="93"/>
    </row>
    <row r="985" spans="1:5" ht="12.75" customHeight="1">
      <c r="A985" s="97"/>
      <c r="B985" s="93"/>
      <c r="C985" s="93"/>
      <c r="D985" s="93"/>
      <c r="E985" s="93"/>
    </row>
    <row r="986" spans="1:5" ht="12.75" customHeight="1">
      <c r="A986" s="97"/>
      <c r="B986" s="93"/>
      <c r="C986" s="93"/>
      <c r="D986" s="93"/>
      <c r="E986" s="93"/>
    </row>
    <row r="987" spans="1:5" ht="12.75" customHeight="1">
      <c r="A987" s="97"/>
      <c r="B987" s="93"/>
      <c r="C987" s="93"/>
      <c r="D987" s="93"/>
      <c r="E987" s="93"/>
    </row>
    <row r="988" spans="1:5" ht="12.75" customHeight="1">
      <c r="A988" s="97"/>
      <c r="B988" s="93"/>
      <c r="C988" s="93"/>
      <c r="D988" s="93"/>
      <c r="E988" s="93"/>
    </row>
    <row r="989" spans="1:5" ht="12.75" customHeight="1">
      <c r="A989" s="97"/>
      <c r="B989" s="93"/>
      <c r="C989" s="93"/>
      <c r="D989" s="93"/>
      <c r="E989" s="93"/>
    </row>
    <row r="990" spans="1:5" ht="12.75" customHeight="1">
      <c r="A990" s="97"/>
      <c r="B990" s="93"/>
      <c r="C990" s="93"/>
      <c r="D990" s="93"/>
      <c r="E990" s="93"/>
    </row>
    <row r="991" spans="1:5" ht="12.75" customHeight="1">
      <c r="A991" s="97"/>
      <c r="B991" s="93"/>
      <c r="C991" s="93"/>
      <c r="D991" s="93"/>
      <c r="E991" s="93"/>
    </row>
    <row r="992" spans="1:5" ht="12.75" customHeight="1">
      <c r="A992" s="97"/>
      <c r="B992" s="93"/>
      <c r="C992" s="93"/>
      <c r="D992" s="93"/>
      <c r="E992" s="93"/>
    </row>
    <row r="993" spans="1:5" ht="12.75" customHeight="1">
      <c r="A993" s="97"/>
      <c r="B993" s="93"/>
      <c r="C993" s="93"/>
      <c r="D993" s="93"/>
      <c r="E993" s="93"/>
    </row>
    <row r="994" spans="1:5" ht="12.75" customHeight="1">
      <c r="A994" s="97"/>
      <c r="B994" s="93"/>
      <c r="C994" s="93"/>
      <c r="D994" s="93"/>
      <c r="E994" s="93"/>
    </row>
    <row r="995" spans="1:5" ht="12.75" customHeight="1">
      <c r="A995" s="97"/>
      <c r="B995" s="93"/>
      <c r="C995" s="93"/>
      <c r="D995" s="93"/>
      <c r="E995" s="93"/>
    </row>
    <row r="996" spans="1:5" ht="12.75" customHeight="1">
      <c r="A996" s="97"/>
      <c r="B996" s="93"/>
      <c r="C996" s="93"/>
      <c r="D996" s="93"/>
      <c r="E996" s="93"/>
    </row>
    <row r="997" spans="1:5" ht="12.75" customHeight="1">
      <c r="A997" s="97"/>
      <c r="B997" s="93"/>
      <c r="C997" s="93"/>
      <c r="D997" s="93"/>
      <c r="E997" s="93"/>
    </row>
    <row r="998" spans="1:5" ht="12.75" customHeight="1">
      <c r="A998" s="97"/>
      <c r="B998" s="93"/>
      <c r="C998" s="93"/>
      <c r="D998" s="93"/>
      <c r="E998" s="93"/>
    </row>
  </sheetData>
  <printOptions horizontalCentered="1" gridLines="1"/>
  <pageMargins left="0.7" right="0.7" top="0.75" bottom="0.75" header="0" footer="0"/>
  <pageSetup fitToHeight="0" pageOrder="overThenDown" orientation="portrait" cellComments="atEnd"/>
  <headerFooter>
    <oddHeader>&amp;L&amp;F&amp;CRosengarth&amp;R&amp;A</oddHeader>
    <oddFooter>&amp;L&amp;D&amp;R&amp;P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AA1018"/>
  <sheetViews>
    <sheetView workbookViewId="0">
      <pane ySplit="5" topLeftCell="A16" activePane="bottomLeft" state="frozen"/>
      <selection pane="bottomLeft" activeCell="M19" sqref="M19"/>
    </sheetView>
  </sheetViews>
  <sheetFormatPr defaultColWidth="17.28515625" defaultRowHeight="15" customHeight="1"/>
  <cols>
    <col min="1" max="1" width="11.85546875" customWidth="1"/>
    <col min="2" max="2" width="9.7109375" customWidth="1"/>
    <col min="3" max="3" width="11.42578125" customWidth="1"/>
    <col min="4" max="4" width="9.140625" customWidth="1"/>
    <col min="5" max="5" width="12.140625" customWidth="1"/>
    <col min="6" max="6" width="9.140625" customWidth="1"/>
    <col min="7" max="7" width="11.140625" customWidth="1"/>
    <col min="8" max="8" width="13.85546875" customWidth="1"/>
    <col min="9" max="9" width="11.140625" customWidth="1"/>
    <col min="10" max="10" width="10.42578125" customWidth="1"/>
    <col min="11" max="11" width="17.85546875" customWidth="1"/>
    <col min="12" max="12" width="10.7109375" customWidth="1"/>
  </cols>
  <sheetData>
    <row r="1" spans="1:27">
      <c r="A1" s="116"/>
      <c r="B1" s="468" t="s">
        <v>351</v>
      </c>
      <c r="C1" s="469"/>
      <c r="D1" s="469"/>
      <c r="E1" s="469"/>
      <c r="F1" s="469"/>
      <c r="G1" s="469"/>
      <c r="H1" s="469"/>
      <c r="I1" s="469"/>
      <c r="J1" s="469"/>
      <c r="K1" s="469"/>
      <c r="L1" s="469"/>
      <c r="M1" s="469"/>
      <c r="N1" s="71"/>
      <c r="O1" s="71"/>
      <c r="P1" s="71"/>
      <c r="Q1" s="71"/>
      <c r="R1" s="71"/>
      <c r="S1" s="71"/>
      <c r="T1" s="71"/>
      <c r="U1" s="71"/>
      <c r="V1" s="71"/>
      <c r="W1" s="71"/>
      <c r="X1" s="71"/>
      <c r="Y1" s="71"/>
      <c r="Z1" s="71"/>
      <c r="AA1" s="71"/>
    </row>
    <row r="2" spans="1:27" ht="14.25">
      <c r="A2" s="488" t="s">
        <v>114</v>
      </c>
      <c r="B2" s="470" t="s">
        <v>115</v>
      </c>
      <c r="C2" s="462"/>
      <c r="D2" s="462"/>
      <c r="E2" s="462"/>
      <c r="F2" s="462"/>
      <c r="G2" s="462"/>
      <c r="H2" s="462"/>
      <c r="I2" s="462"/>
      <c r="J2" s="462"/>
      <c r="K2" s="462"/>
      <c r="L2" s="462"/>
      <c r="M2" s="462"/>
      <c r="N2" s="71"/>
      <c r="O2" s="71"/>
      <c r="P2" s="71"/>
      <c r="Q2" s="71"/>
      <c r="R2" s="71"/>
      <c r="S2" s="71"/>
      <c r="T2" s="71"/>
      <c r="U2" s="71"/>
      <c r="V2" s="71"/>
      <c r="W2" s="71"/>
      <c r="X2" s="71"/>
      <c r="Y2" s="71"/>
      <c r="Z2" s="71"/>
      <c r="AA2" s="71"/>
    </row>
    <row r="3" spans="1:27" ht="22.5">
      <c r="A3" s="489"/>
      <c r="B3" s="480" t="s">
        <v>116</v>
      </c>
      <c r="C3" s="469"/>
      <c r="D3" s="469"/>
      <c r="E3" s="469"/>
      <c r="F3" s="469"/>
      <c r="G3" s="475"/>
      <c r="H3" s="484" t="s">
        <v>117</v>
      </c>
      <c r="I3" s="469"/>
      <c r="J3" s="475"/>
      <c r="K3" s="478" t="s">
        <v>118</v>
      </c>
      <c r="L3" s="476" t="s">
        <v>119</v>
      </c>
      <c r="M3" s="477"/>
      <c r="N3" s="71"/>
      <c r="O3" s="71"/>
      <c r="P3" s="71"/>
      <c r="Q3" s="71"/>
      <c r="R3" s="71"/>
      <c r="S3" s="71"/>
      <c r="T3" s="71"/>
      <c r="U3" s="71"/>
      <c r="V3" s="71"/>
      <c r="W3" s="71"/>
      <c r="X3" s="71"/>
      <c r="Y3" s="71"/>
      <c r="Z3" s="71"/>
      <c r="AA3" s="71"/>
    </row>
    <row r="4" spans="1:27" ht="23.25" customHeight="1">
      <c r="A4" s="489"/>
      <c r="B4" s="481" t="s">
        <v>120</v>
      </c>
      <c r="C4" s="483"/>
      <c r="D4" s="117" t="s">
        <v>121</v>
      </c>
      <c r="E4" s="481" t="s">
        <v>122</v>
      </c>
      <c r="F4" s="482"/>
      <c r="G4" s="483"/>
      <c r="H4" s="474" t="s">
        <v>123</v>
      </c>
      <c r="I4" s="469"/>
      <c r="J4" s="475"/>
      <c r="K4" s="479"/>
      <c r="L4" s="118" t="s">
        <v>124</v>
      </c>
      <c r="M4" s="119" t="s">
        <v>125</v>
      </c>
      <c r="N4" s="71"/>
      <c r="O4" s="71"/>
      <c r="P4" s="71"/>
      <c r="Q4" s="71"/>
      <c r="R4" s="71"/>
      <c r="S4" s="71"/>
      <c r="T4" s="71"/>
      <c r="U4" s="71"/>
      <c r="V4" s="71"/>
      <c r="W4" s="71"/>
      <c r="X4" s="71"/>
      <c r="Y4" s="71"/>
      <c r="Z4" s="71"/>
      <c r="AA4" s="71"/>
    </row>
    <row r="5" spans="1:27" ht="45">
      <c r="A5" s="490"/>
      <c r="B5" s="120" t="s">
        <v>107</v>
      </c>
      <c r="C5" s="121" t="s">
        <v>126</v>
      </c>
      <c r="D5" s="122" t="s">
        <v>127</v>
      </c>
      <c r="E5" s="123" t="s">
        <v>128</v>
      </c>
      <c r="F5" s="120" t="s">
        <v>129</v>
      </c>
      <c r="G5" s="124" t="s">
        <v>130</v>
      </c>
      <c r="H5" s="125" t="s">
        <v>131</v>
      </c>
      <c r="I5" s="126" t="s">
        <v>132</v>
      </c>
      <c r="J5" s="127" t="s">
        <v>133</v>
      </c>
      <c r="K5" s="128" t="s">
        <v>134</v>
      </c>
      <c r="L5" s="129" t="s">
        <v>135</v>
      </c>
      <c r="M5" s="130" t="s">
        <v>136</v>
      </c>
      <c r="N5" s="71"/>
      <c r="O5" s="71"/>
      <c r="P5" s="71"/>
      <c r="Q5" s="71"/>
      <c r="R5" s="71"/>
      <c r="S5" s="71"/>
      <c r="T5" s="71"/>
      <c r="U5" s="71"/>
      <c r="V5" s="71"/>
      <c r="W5" s="71"/>
      <c r="X5" s="71"/>
      <c r="Y5" s="71"/>
      <c r="Z5" s="71"/>
      <c r="AA5" s="71"/>
    </row>
    <row r="6" spans="1:27">
      <c r="A6" s="131">
        <v>43073</v>
      </c>
      <c r="B6" s="132">
        <v>3000</v>
      </c>
      <c r="C6" s="133"/>
      <c r="D6" s="134"/>
      <c r="E6" s="135"/>
      <c r="F6" s="132">
        <v>3000</v>
      </c>
      <c r="G6" s="136"/>
      <c r="H6" s="137">
        <v>3000</v>
      </c>
      <c r="I6" s="138"/>
      <c r="J6" s="139">
        <v>3000</v>
      </c>
      <c r="K6" s="140"/>
      <c r="L6" s="141">
        <v>3000</v>
      </c>
      <c r="M6" s="142" t="s">
        <v>137</v>
      </c>
      <c r="N6" s="71"/>
      <c r="O6" s="71"/>
      <c r="P6" s="71"/>
      <c r="Q6" s="71"/>
      <c r="R6" s="71"/>
      <c r="S6" s="71"/>
      <c r="T6" s="71"/>
      <c r="U6" s="71"/>
      <c r="V6" s="71"/>
      <c r="W6" s="71"/>
      <c r="X6" s="71"/>
      <c r="Y6" s="71"/>
      <c r="Z6" s="71"/>
      <c r="AA6" s="71"/>
    </row>
    <row r="7" spans="1:27" ht="13.5">
      <c r="A7" s="143"/>
      <c r="B7" s="144"/>
      <c r="C7" s="145"/>
      <c r="D7" s="146"/>
      <c r="E7" s="147"/>
      <c r="F7" s="144"/>
      <c r="G7" s="148"/>
      <c r="H7" s="149"/>
      <c r="I7" s="150"/>
      <c r="J7" s="151"/>
      <c r="K7" s="152"/>
      <c r="L7" s="153"/>
      <c r="M7" s="154"/>
      <c r="N7" s="71"/>
      <c r="O7" s="71"/>
      <c r="P7" s="71"/>
      <c r="Q7" s="71"/>
      <c r="R7" s="71"/>
      <c r="S7" s="71"/>
      <c r="T7" s="71"/>
      <c r="U7" s="71"/>
      <c r="V7" s="71"/>
      <c r="W7" s="71"/>
      <c r="X7" s="71"/>
      <c r="Y7" s="71"/>
      <c r="Z7" s="71"/>
      <c r="AA7" s="71"/>
    </row>
    <row r="8" spans="1:27">
      <c r="A8" s="131">
        <v>43076</v>
      </c>
      <c r="B8" s="155"/>
      <c r="C8" s="156"/>
      <c r="D8" s="157">
        <v>2400</v>
      </c>
      <c r="E8" s="135"/>
      <c r="F8" s="155">
        <v>-2400</v>
      </c>
      <c r="G8" s="136"/>
      <c r="H8" s="158"/>
      <c r="I8" s="138">
        <v>2400</v>
      </c>
      <c r="J8" s="159">
        <v>-2400</v>
      </c>
      <c r="K8" s="160"/>
      <c r="L8" s="161"/>
      <c r="M8" s="162"/>
      <c r="N8" s="71"/>
      <c r="O8" s="71"/>
      <c r="P8" s="71"/>
      <c r="Q8" s="71"/>
      <c r="R8" s="71"/>
      <c r="S8" s="71"/>
      <c r="T8" s="71"/>
      <c r="U8" s="71"/>
      <c r="V8" s="71"/>
      <c r="W8" s="71"/>
      <c r="X8" s="71"/>
      <c r="Y8" s="71"/>
      <c r="Z8" s="71"/>
      <c r="AA8" s="71"/>
    </row>
    <row r="9" spans="1:27" ht="12.75">
      <c r="A9" s="143"/>
      <c r="B9" s="163">
        <v>-50</v>
      </c>
      <c r="C9" s="164"/>
      <c r="D9" s="146"/>
      <c r="E9" s="147">
        <v>-50</v>
      </c>
      <c r="F9" s="144"/>
      <c r="G9" s="148"/>
      <c r="H9" s="149"/>
      <c r="I9" s="150">
        <v>50</v>
      </c>
      <c r="J9" s="151">
        <v>-50</v>
      </c>
      <c r="K9" s="165"/>
      <c r="L9" s="153">
        <v>-50</v>
      </c>
      <c r="M9" s="162" t="s">
        <v>137</v>
      </c>
      <c r="N9" s="71"/>
      <c r="O9" s="71"/>
      <c r="P9" s="71"/>
      <c r="Q9" s="71"/>
      <c r="R9" s="71"/>
      <c r="S9" s="71"/>
      <c r="T9" s="71"/>
      <c r="U9" s="71"/>
      <c r="V9" s="71"/>
      <c r="W9" s="71"/>
      <c r="X9" s="71"/>
      <c r="Y9" s="71"/>
      <c r="Z9" s="71"/>
      <c r="AA9" s="71"/>
    </row>
    <row r="10" spans="1:27" ht="12.75">
      <c r="A10" s="143"/>
      <c r="B10" s="155"/>
      <c r="C10" s="133"/>
      <c r="D10" s="134"/>
      <c r="E10" s="135"/>
      <c r="F10" s="155"/>
      <c r="G10" s="136"/>
      <c r="H10" s="158"/>
      <c r="I10" s="138"/>
      <c r="J10" s="159"/>
      <c r="K10" s="160"/>
      <c r="L10" s="161"/>
      <c r="M10" s="162"/>
      <c r="N10" s="71"/>
      <c r="O10" s="71"/>
      <c r="P10" s="71"/>
      <c r="Q10" s="71"/>
      <c r="R10" s="71"/>
      <c r="S10" s="71"/>
      <c r="T10" s="71"/>
      <c r="U10" s="71"/>
      <c r="V10" s="71"/>
      <c r="W10" s="71"/>
      <c r="X10" s="71"/>
      <c r="Y10" s="71"/>
      <c r="Z10" s="71"/>
      <c r="AA10" s="71"/>
    </row>
    <row r="11" spans="1:27">
      <c r="A11" s="131">
        <v>43810</v>
      </c>
      <c r="B11" s="144"/>
      <c r="C11" s="145">
        <v>-600</v>
      </c>
      <c r="D11" s="146"/>
      <c r="E11" s="147"/>
      <c r="F11" s="144">
        <v>-600</v>
      </c>
      <c r="G11" s="148"/>
      <c r="H11" s="149">
        <v>-600</v>
      </c>
      <c r="I11" s="150"/>
      <c r="J11" s="151">
        <v>-600</v>
      </c>
      <c r="K11" s="165"/>
      <c r="L11" s="153">
        <v>600</v>
      </c>
      <c r="M11" s="154" t="s">
        <v>352</v>
      </c>
      <c r="N11" s="71"/>
      <c r="O11" s="71"/>
      <c r="P11" s="71"/>
      <c r="Q11" s="71"/>
      <c r="R11" s="71"/>
      <c r="S11" s="71"/>
      <c r="T11" s="71"/>
      <c r="U11" s="71"/>
      <c r="V11" s="71"/>
      <c r="W11" s="71"/>
      <c r="X11" s="71"/>
      <c r="Y11" s="71"/>
      <c r="Z11" s="71"/>
      <c r="AA11" s="71"/>
    </row>
    <row r="12" spans="1:27" ht="12.75">
      <c r="A12" s="143"/>
      <c r="B12" s="155"/>
      <c r="C12" s="133"/>
      <c r="D12" s="134"/>
      <c r="E12" s="135"/>
      <c r="F12" s="155"/>
      <c r="G12" s="136"/>
      <c r="H12" s="158"/>
      <c r="I12" s="138"/>
      <c r="J12" s="159"/>
      <c r="K12" s="160"/>
      <c r="L12" s="161"/>
      <c r="M12" s="162"/>
      <c r="N12" s="71"/>
      <c r="O12" s="71"/>
      <c r="P12" s="71"/>
      <c r="Q12" s="71"/>
      <c r="R12" s="71"/>
      <c r="S12" s="71"/>
      <c r="T12" s="71"/>
      <c r="U12" s="71"/>
      <c r="V12" s="71"/>
      <c r="W12" s="71"/>
      <c r="X12" s="71"/>
      <c r="Y12" s="71"/>
      <c r="Z12" s="71"/>
      <c r="AA12" s="71"/>
    </row>
    <row r="13" spans="1:27">
      <c r="A13" s="131">
        <v>43813</v>
      </c>
      <c r="B13" s="144">
        <v>900</v>
      </c>
      <c r="C13" s="145">
        <v>-900</v>
      </c>
      <c r="D13" s="146"/>
      <c r="E13" s="147"/>
      <c r="F13" s="144"/>
      <c r="G13" s="148"/>
      <c r="H13" s="149">
        <v>900</v>
      </c>
      <c r="I13" s="150"/>
      <c r="J13" s="151">
        <v>900</v>
      </c>
      <c r="K13" s="165"/>
      <c r="L13" s="153">
        <v>900</v>
      </c>
      <c r="M13" s="154" t="s">
        <v>352</v>
      </c>
      <c r="N13" s="71"/>
      <c r="O13" s="71"/>
      <c r="P13" s="71"/>
      <c r="Q13" s="71"/>
      <c r="R13" s="71"/>
      <c r="S13" s="71"/>
      <c r="T13" s="71"/>
      <c r="U13" s="71"/>
      <c r="V13" s="71"/>
      <c r="W13" s="71"/>
      <c r="X13" s="71"/>
      <c r="Y13" s="71"/>
      <c r="Z13" s="71"/>
      <c r="AA13" s="71"/>
    </row>
    <row r="14" spans="1:27" ht="12.75">
      <c r="A14" s="143"/>
      <c r="B14" s="155"/>
      <c r="C14" s="133"/>
      <c r="D14" s="134"/>
      <c r="E14" s="135"/>
      <c r="F14" s="155"/>
      <c r="G14" s="136"/>
      <c r="H14" s="158"/>
      <c r="I14" s="138"/>
      <c r="J14" s="159"/>
      <c r="K14" s="160"/>
      <c r="L14" s="161"/>
      <c r="M14" s="162"/>
      <c r="N14" s="71"/>
      <c r="O14" s="71"/>
      <c r="P14" s="71"/>
      <c r="Q14" s="71"/>
      <c r="R14" s="71"/>
      <c r="S14" s="71"/>
      <c r="T14" s="71"/>
      <c r="U14" s="71"/>
      <c r="V14" s="71"/>
      <c r="W14" s="71"/>
      <c r="X14" s="71"/>
      <c r="Y14" s="71"/>
      <c r="Z14" s="71"/>
      <c r="AA14" s="71"/>
    </row>
    <row r="15" spans="1:27">
      <c r="A15" s="131">
        <v>43817</v>
      </c>
      <c r="B15" s="144">
        <v>7800</v>
      </c>
      <c r="C15" s="145">
        <v>-5000</v>
      </c>
      <c r="D15" s="146"/>
      <c r="E15" s="147"/>
      <c r="F15" s="144">
        <v>2800</v>
      </c>
      <c r="G15" s="148"/>
      <c r="H15" s="149">
        <v>2800</v>
      </c>
      <c r="I15" s="150"/>
      <c r="J15" s="151">
        <v>2800</v>
      </c>
      <c r="K15" s="165"/>
      <c r="L15" s="153">
        <v>2800</v>
      </c>
      <c r="M15" s="154" t="s">
        <v>353</v>
      </c>
      <c r="N15" s="71"/>
      <c r="O15" s="71"/>
      <c r="P15" s="71"/>
      <c r="Q15" s="71"/>
      <c r="R15" s="71"/>
      <c r="S15" s="71"/>
      <c r="T15" s="71"/>
      <c r="U15" s="71"/>
      <c r="V15" s="71"/>
      <c r="W15" s="71"/>
      <c r="X15" s="71"/>
      <c r="Y15" s="71"/>
      <c r="Z15" s="71"/>
      <c r="AA15" s="71"/>
    </row>
    <row r="16" spans="1:27" ht="12.75">
      <c r="A16" s="143"/>
      <c r="B16" s="155"/>
      <c r="C16" s="133"/>
      <c r="D16" s="134"/>
      <c r="E16" s="135"/>
      <c r="F16" s="155"/>
      <c r="G16" s="136"/>
      <c r="H16" s="158"/>
      <c r="I16" s="138"/>
      <c r="J16" s="159"/>
      <c r="K16" s="160"/>
      <c r="L16" s="161"/>
      <c r="M16" s="162"/>
      <c r="N16" s="71"/>
      <c r="O16" s="71"/>
      <c r="P16" s="71"/>
      <c r="Q16" s="71"/>
      <c r="R16" s="71"/>
      <c r="S16" s="71"/>
      <c r="T16" s="71"/>
      <c r="U16" s="71"/>
      <c r="V16" s="71"/>
      <c r="W16" s="71"/>
      <c r="X16" s="71"/>
      <c r="Y16" s="71"/>
      <c r="Z16" s="71"/>
      <c r="AA16" s="71"/>
    </row>
    <row r="17" spans="1:27">
      <c r="A17" s="131">
        <v>43819</v>
      </c>
      <c r="B17" s="144"/>
      <c r="C17" s="145">
        <v>4000</v>
      </c>
      <c r="D17" s="146"/>
      <c r="E17" s="147"/>
      <c r="F17" s="144">
        <v>4000</v>
      </c>
      <c r="G17" s="148"/>
      <c r="H17" s="149">
        <v>4000</v>
      </c>
      <c r="I17" s="150"/>
      <c r="J17" s="151">
        <v>4000</v>
      </c>
      <c r="K17" s="165"/>
      <c r="L17" s="153">
        <v>4000</v>
      </c>
      <c r="M17" s="154" t="s">
        <v>352</v>
      </c>
      <c r="N17" s="71"/>
      <c r="O17" s="71"/>
      <c r="P17" s="71"/>
      <c r="Q17" s="71"/>
      <c r="R17" s="71"/>
      <c r="S17" s="71"/>
      <c r="T17" s="71"/>
      <c r="U17" s="71"/>
      <c r="V17" s="71"/>
      <c r="W17" s="71"/>
      <c r="X17" s="71"/>
      <c r="Y17" s="71"/>
      <c r="Z17" s="71"/>
      <c r="AA17" s="71"/>
    </row>
    <row r="18" spans="1:27" ht="12.75">
      <c r="A18" s="143"/>
      <c r="B18" s="155"/>
      <c r="C18" s="133"/>
      <c r="D18" s="134"/>
      <c r="E18" s="135"/>
      <c r="F18" s="155"/>
      <c r="G18" s="136"/>
      <c r="H18" s="158"/>
      <c r="I18" s="138"/>
      <c r="J18" s="159"/>
      <c r="K18" s="160"/>
      <c r="L18" s="161"/>
      <c r="M18" s="162"/>
      <c r="N18" s="71"/>
      <c r="O18" s="71"/>
      <c r="P18" s="71"/>
      <c r="Q18" s="71"/>
      <c r="R18" s="71"/>
      <c r="S18" s="71"/>
      <c r="T18" s="71"/>
      <c r="U18" s="71"/>
      <c r="V18" s="71"/>
      <c r="W18" s="71"/>
      <c r="X18" s="71"/>
      <c r="Y18" s="71"/>
      <c r="Z18" s="71"/>
      <c r="AA18" s="71"/>
    </row>
    <row r="19" spans="1:27">
      <c r="A19" s="131">
        <v>43820</v>
      </c>
      <c r="B19" s="144">
        <v>300</v>
      </c>
      <c r="C19" s="145"/>
      <c r="D19" s="146"/>
      <c r="E19" s="147">
        <v>300</v>
      </c>
      <c r="F19" s="144"/>
      <c r="G19" s="148"/>
      <c r="H19" s="149"/>
      <c r="I19" s="150">
        <v>300</v>
      </c>
      <c r="J19" s="151"/>
      <c r="K19" s="165"/>
      <c r="L19" s="153"/>
      <c r="M19" s="154"/>
      <c r="N19" s="71"/>
      <c r="O19" s="71"/>
      <c r="P19" s="71"/>
      <c r="Q19" s="71"/>
      <c r="R19" s="71"/>
      <c r="S19" s="71"/>
      <c r="T19" s="71"/>
      <c r="U19" s="71"/>
      <c r="V19" s="71"/>
      <c r="W19" s="71"/>
      <c r="X19" s="71"/>
      <c r="Y19" s="71"/>
      <c r="Z19" s="71"/>
      <c r="AA19" s="71"/>
    </row>
    <row r="20" spans="1:27" ht="12.75">
      <c r="A20" s="143"/>
      <c r="B20" s="155"/>
      <c r="C20" s="133"/>
      <c r="D20" s="134"/>
      <c r="E20" s="135"/>
      <c r="F20" s="155"/>
      <c r="G20" s="136"/>
      <c r="H20" s="158"/>
      <c r="I20" s="138"/>
      <c r="J20" s="159"/>
      <c r="K20" s="160"/>
      <c r="L20" s="161"/>
      <c r="M20" s="162"/>
      <c r="N20" s="71"/>
      <c r="O20" s="71"/>
      <c r="P20" s="71"/>
      <c r="Q20" s="71"/>
      <c r="R20" s="71"/>
      <c r="S20" s="71"/>
      <c r="T20" s="71"/>
      <c r="U20" s="71"/>
      <c r="V20" s="71"/>
      <c r="W20" s="71"/>
      <c r="X20" s="71"/>
      <c r="Y20" s="71"/>
      <c r="Z20" s="71"/>
      <c r="AA20" s="71"/>
    </row>
    <row r="21" spans="1:27">
      <c r="A21" s="131">
        <v>43826</v>
      </c>
      <c r="B21" s="144">
        <v>-1250</v>
      </c>
      <c r="C21" s="145"/>
      <c r="D21" s="146">
        <v>-1250</v>
      </c>
      <c r="E21" s="147"/>
      <c r="F21" s="144"/>
      <c r="G21" s="148"/>
      <c r="H21" s="149"/>
      <c r="I21" s="150">
        <v>-1250</v>
      </c>
      <c r="J21" s="151"/>
      <c r="K21" s="165"/>
      <c r="L21" s="153">
        <v>-1250</v>
      </c>
      <c r="M21" s="154" t="s">
        <v>137</v>
      </c>
      <c r="N21" s="71"/>
      <c r="O21" s="71"/>
      <c r="P21" s="71"/>
      <c r="Q21" s="71"/>
      <c r="R21" s="71"/>
      <c r="S21" s="71"/>
      <c r="T21" s="71"/>
      <c r="U21" s="71"/>
      <c r="V21" s="71"/>
      <c r="W21" s="71"/>
      <c r="X21" s="71"/>
      <c r="Y21" s="71"/>
      <c r="Z21" s="71"/>
      <c r="AA21" s="71"/>
    </row>
    <row r="22" spans="1:27" ht="12.75">
      <c r="A22" s="143"/>
      <c r="B22" s="155"/>
      <c r="C22" s="133"/>
      <c r="D22" s="134"/>
      <c r="E22" s="135"/>
      <c r="F22" s="155"/>
      <c r="G22" s="136"/>
      <c r="H22" s="158"/>
      <c r="I22" s="138"/>
      <c r="J22" s="159"/>
      <c r="K22" s="160"/>
      <c r="L22" s="161"/>
      <c r="M22" s="162"/>
      <c r="N22" s="71"/>
      <c r="O22" s="71"/>
      <c r="P22" s="71"/>
      <c r="Q22" s="71"/>
      <c r="R22" s="71"/>
      <c r="S22" s="71"/>
      <c r="T22" s="71"/>
      <c r="U22" s="71"/>
      <c r="V22" s="71"/>
      <c r="W22" s="71"/>
      <c r="X22" s="71"/>
      <c r="Y22" s="71"/>
      <c r="Z22" s="71"/>
      <c r="AA22" s="71"/>
    </row>
    <row r="23" spans="1:27">
      <c r="A23" s="131">
        <v>43827</v>
      </c>
      <c r="B23" s="144">
        <v>-1100</v>
      </c>
      <c r="C23" s="145"/>
      <c r="D23" s="146">
        <v>-1100</v>
      </c>
      <c r="E23" s="147"/>
      <c r="F23" s="144"/>
      <c r="G23" s="148"/>
      <c r="H23" s="149"/>
      <c r="I23" s="150">
        <v>-1100</v>
      </c>
      <c r="J23" s="151"/>
      <c r="K23" s="165"/>
      <c r="L23" s="153">
        <v>-1100</v>
      </c>
      <c r="M23" s="154" t="s">
        <v>352</v>
      </c>
      <c r="N23" s="71"/>
      <c r="O23" s="71"/>
      <c r="P23" s="71"/>
      <c r="Q23" s="71"/>
      <c r="R23" s="71"/>
      <c r="S23" s="71"/>
      <c r="T23" s="71"/>
      <c r="U23" s="71"/>
      <c r="V23" s="71"/>
      <c r="W23" s="71"/>
      <c r="X23" s="71"/>
      <c r="Y23" s="71"/>
      <c r="Z23" s="71"/>
      <c r="AA23" s="71"/>
    </row>
    <row r="24" spans="1:27" ht="12.75">
      <c r="A24" s="143"/>
      <c r="B24" s="155"/>
      <c r="C24" s="133"/>
      <c r="D24" s="134"/>
      <c r="E24" s="135"/>
      <c r="F24" s="155"/>
      <c r="G24" s="136"/>
      <c r="H24" s="158"/>
      <c r="I24" s="138"/>
      <c r="J24" s="159"/>
      <c r="K24" s="160"/>
      <c r="L24" s="161"/>
      <c r="M24" s="162"/>
      <c r="N24" s="71"/>
      <c r="O24" s="71"/>
      <c r="P24" s="71"/>
      <c r="Q24" s="71"/>
      <c r="R24" s="71"/>
      <c r="S24" s="71"/>
      <c r="T24" s="71"/>
      <c r="U24" s="71"/>
      <c r="V24" s="71"/>
      <c r="W24" s="71"/>
      <c r="X24" s="71"/>
      <c r="Y24" s="71"/>
      <c r="Z24" s="71"/>
      <c r="AA24" s="71"/>
    </row>
    <row r="25" spans="1:27">
      <c r="A25" s="131">
        <v>43830</v>
      </c>
      <c r="B25" s="144">
        <v>-1000</v>
      </c>
      <c r="C25" s="145">
        <v>-5000</v>
      </c>
      <c r="D25" s="146">
        <v>-6000</v>
      </c>
      <c r="E25" s="147"/>
      <c r="F25" s="144"/>
      <c r="G25" s="148"/>
      <c r="H25" s="149"/>
      <c r="I25" s="150">
        <v>-6000</v>
      </c>
      <c r="J25" s="151"/>
      <c r="K25" s="165"/>
      <c r="L25" s="153">
        <v>-6000</v>
      </c>
      <c r="M25" s="154" t="s">
        <v>354</v>
      </c>
      <c r="N25" s="71"/>
      <c r="O25" s="71"/>
      <c r="P25" s="71"/>
      <c r="Q25" s="71"/>
      <c r="R25" s="71"/>
      <c r="S25" s="71"/>
      <c r="T25" s="71"/>
      <c r="U25" s="71"/>
      <c r="V25" s="71"/>
      <c r="W25" s="71"/>
      <c r="X25" s="71"/>
      <c r="Y25" s="71"/>
      <c r="Z25" s="71"/>
      <c r="AA25" s="71"/>
    </row>
    <row r="26" spans="1:27" ht="12.75">
      <c r="A26" s="143"/>
      <c r="B26" s="155"/>
      <c r="C26" s="133"/>
      <c r="D26" s="134"/>
      <c r="E26" s="135"/>
      <c r="F26" s="155"/>
      <c r="G26" s="136"/>
      <c r="H26" s="158"/>
      <c r="I26" s="138"/>
      <c r="J26" s="159"/>
      <c r="K26" s="160"/>
      <c r="L26" s="161"/>
      <c r="M26" s="162"/>
      <c r="N26" s="71"/>
      <c r="O26" s="71"/>
      <c r="P26" s="71"/>
      <c r="Q26" s="71"/>
      <c r="R26" s="71"/>
      <c r="S26" s="71"/>
      <c r="T26" s="71"/>
      <c r="U26" s="71"/>
      <c r="V26" s="71"/>
      <c r="W26" s="71"/>
      <c r="X26" s="71"/>
      <c r="Y26" s="71"/>
      <c r="Z26" s="71"/>
      <c r="AA26" s="71"/>
    </row>
    <row r="27" spans="1:27" ht="12.75">
      <c r="A27" s="143"/>
      <c r="B27" s="144"/>
      <c r="C27" s="145"/>
      <c r="D27" s="146"/>
      <c r="E27" s="147"/>
      <c r="F27" s="144"/>
      <c r="G27" s="148"/>
      <c r="H27" s="149"/>
      <c r="I27" s="150"/>
      <c r="J27" s="151"/>
      <c r="K27" s="165"/>
      <c r="L27" s="153"/>
      <c r="M27" s="154"/>
      <c r="N27" s="71"/>
      <c r="O27" s="71"/>
      <c r="P27" s="71"/>
      <c r="Q27" s="71"/>
      <c r="R27" s="71"/>
      <c r="S27" s="71"/>
      <c r="T27" s="71"/>
      <c r="U27" s="71"/>
      <c r="V27" s="71"/>
      <c r="W27" s="71"/>
      <c r="X27" s="71"/>
      <c r="Y27" s="71"/>
      <c r="Z27" s="71"/>
      <c r="AA27" s="71"/>
    </row>
    <row r="28" spans="1:27" ht="12.75">
      <c r="A28" s="143"/>
      <c r="B28" s="155"/>
      <c r="C28" s="133"/>
      <c r="D28" s="134"/>
      <c r="E28" s="135"/>
      <c r="F28" s="155"/>
      <c r="G28" s="136"/>
      <c r="H28" s="158"/>
      <c r="I28" s="138"/>
      <c r="J28" s="159"/>
      <c r="K28" s="160"/>
      <c r="L28" s="161"/>
      <c r="M28" s="162"/>
      <c r="N28" s="71"/>
      <c r="O28" s="71"/>
      <c r="P28" s="71"/>
      <c r="Q28" s="71"/>
      <c r="R28" s="71"/>
      <c r="S28" s="71"/>
      <c r="T28" s="71"/>
      <c r="U28" s="71"/>
      <c r="V28" s="71"/>
      <c r="W28" s="71"/>
      <c r="X28" s="71"/>
      <c r="Y28" s="71"/>
      <c r="Z28" s="71"/>
      <c r="AA28" s="71"/>
    </row>
    <row r="29" spans="1:27" ht="12.75">
      <c r="A29" s="143"/>
      <c r="B29" s="144"/>
      <c r="C29" s="145"/>
      <c r="D29" s="146"/>
      <c r="E29" s="147"/>
      <c r="F29" s="144"/>
      <c r="G29" s="148"/>
      <c r="H29" s="149"/>
      <c r="I29" s="150"/>
      <c r="J29" s="151"/>
      <c r="K29" s="165"/>
      <c r="L29" s="153"/>
      <c r="M29" s="154"/>
      <c r="N29" s="71"/>
      <c r="O29" s="71"/>
      <c r="P29" s="71"/>
      <c r="Q29" s="71"/>
      <c r="R29" s="71"/>
      <c r="S29" s="71"/>
      <c r="T29" s="71"/>
      <c r="U29" s="71"/>
      <c r="V29" s="71"/>
      <c r="W29" s="71"/>
      <c r="X29" s="71"/>
      <c r="Y29" s="71"/>
      <c r="Z29" s="71"/>
      <c r="AA29" s="71"/>
    </row>
    <row r="30" spans="1:27" ht="12.75">
      <c r="A30" s="143"/>
      <c r="B30" s="155"/>
      <c r="C30" s="133"/>
      <c r="D30" s="134"/>
      <c r="E30" s="135"/>
      <c r="F30" s="155"/>
      <c r="G30" s="136"/>
      <c r="H30" s="158"/>
      <c r="I30" s="138"/>
      <c r="J30" s="159"/>
      <c r="K30" s="160"/>
      <c r="L30" s="161"/>
      <c r="M30" s="162"/>
      <c r="N30" s="71"/>
      <c r="O30" s="71"/>
      <c r="P30" s="71"/>
      <c r="Q30" s="71"/>
      <c r="R30" s="71"/>
      <c r="S30" s="71"/>
      <c r="T30" s="71"/>
      <c r="U30" s="71"/>
      <c r="V30" s="71"/>
      <c r="W30" s="71"/>
      <c r="X30" s="71"/>
      <c r="Y30" s="71"/>
      <c r="Z30" s="71"/>
      <c r="AA30" s="71"/>
    </row>
    <row r="31" spans="1:27" ht="12.75">
      <c r="A31" s="143"/>
      <c r="B31" s="144"/>
      <c r="C31" s="145"/>
      <c r="D31" s="146"/>
      <c r="E31" s="147"/>
      <c r="F31" s="144"/>
      <c r="G31" s="148"/>
      <c r="H31" s="149"/>
      <c r="I31" s="150"/>
      <c r="J31" s="151"/>
      <c r="K31" s="165"/>
      <c r="L31" s="153"/>
      <c r="M31" s="154"/>
      <c r="N31" s="71"/>
      <c r="O31" s="71"/>
      <c r="P31" s="71"/>
      <c r="Q31" s="71"/>
      <c r="R31" s="71"/>
      <c r="S31" s="71"/>
      <c r="T31" s="71"/>
      <c r="U31" s="71"/>
      <c r="V31" s="71"/>
      <c r="W31" s="71"/>
      <c r="X31" s="71"/>
      <c r="Y31" s="71"/>
      <c r="Z31" s="71"/>
      <c r="AA31" s="71"/>
    </row>
    <row r="32" spans="1:27" ht="12.75">
      <c r="A32" s="143"/>
      <c r="B32" s="155"/>
      <c r="C32" s="133"/>
      <c r="D32" s="134"/>
      <c r="E32" s="135"/>
      <c r="F32" s="155"/>
      <c r="G32" s="136"/>
      <c r="H32" s="158"/>
      <c r="I32" s="138"/>
      <c r="J32" s="159"/>
      <c r="K32" s="160"/>
      <c r="L32" s="161"/>
      <c r="M32" s="162"/>
      <c r="N32" s="71"/>
      <c r="O32" s="71"/>
      <c r="P32" s="71"/>
      <c r="Q32" s="71"/>
      <c r="R32" s="71"/>
      <c r="S32" s="71"/>
      <c r="T32" s="71"/>
      <c r="U32" s="71"/>
      <c r="V32" s="71"/>
      <c r="W32" s="71"/>
      <c r="X32" s="71"/>
      <c r="Y32" s="71"/>
      <c r="Z32" s="71"/>
      <c r="AA32" s="71"/>
    </row>
    <row r="33" spans="1:27" ht="12.75">
      <c r="A33" s="143"/>
      <c r="B33" s="144"/>
      <c r="C33" s="145"/>
      <c r="D33" s="146"/>
      <c r="E33" s="147"/>
      <c r="F33" s="144"/>
      <c r="G33" s="148"/>
      <c r="H33" s="149"/>
      <c r="I33" s="150"/>
      <c r="J33" s="151"/>
      <c r="K33" s="165"/>
      <c r="L33" s="153"/>
      <c r="M33" s="154"/>
      <c r="N33" s="71"/>
      <c r="O33" s="71"/>
      <c r="P33" s="71"/>
      <c r="Q33" s="71"/>
      <c r="R33" s="71"/>
      <c r="S33" s="71"/>
      <c r="T33" s="71"/>
      <c r="U33" s="71"/>
      <c r="V33" s="71"/>
      <c r="W33" s="71"/>
      <c r="X33" s="71"/>
      <c r="Y33" s="71"/>
      <c r="Z33" s="71"/>
      <c r="AA33" s="71"/>
    </row>
    <row r="34" spans="1:27" ht="12.75">
      <c r="A34" s="143"/>
      <c r="B34" s="155"/>
      <c r="C34" s="133"/>
      <c r="D34" s="134"/>
      <c r="E34" s="135"/>
      <c r="F34" s="155"/>
      <c r="G34" s="136"/>
      <c r="H34" s="158"/>
      <c r="I34" s="138"/>
      <c r="J34" s="159"/>
      <c r="K34" s="160"/>
      <c r="L34" s="161"/>
      <c r="M34" s="162"/>
      <c r="N34" s="71"/>
      <c r="O34" s="71"/>
      <c r="P34" s="71"/>
      <c r="Q34" s="71"/>
      <c r="R34" s="71"/>
      <c r="S34" s="71"/>
      <c r="T34" s="71"/>
      <c r="U34" s="71"/>
      <c r="V34" s="71"/>
      <c r="W34" s="71"/>
      <c r="X34" s="71"/>
      <c r="Y34" s="71"/>
      <c r="Z34" s="71"/>
      <c r="AA34" s="71"/>
    </row>
    <row r="35" spans="1:27" ht="12.75">
      <c r="A35" s="143"/>
      <c r="B35" s="166"/>
      <c r="C35" s="167"/>
      <c r="D35" s="168"/>
      <c r="E35" s="169"/>
      <c r="F35" s="166"/>
      <c r="G35" s="170"/>
      <c r="H35" s="171"/>
      <c r="I35" s="172"/>
      <c r="J35" s="173"/>
      <c r="K35" s="174"/>
      <c r="L35" s="175"/>
      <c r="M35" s="176"/>
      <c r="N35" s="71"/>
      <c r="O35" s="71"/>
      <c r="P35" s="71"/>
      <c r="Q35" s="71"/>
      <c r="R35" s="71"/>
      <c r="S35" s="71"/>
      <c r="T35" s="71"/>
      <c r="U35" s="71"/>
      <c r="V35" s="71"/>
      <c r="W35" s="71"/>
      <c r="X35" s="71"/>
      <c r="Y35" s="71"/>
      <c r="Z35" s="71"/>
      <c r="AA35" s="71"/>
    </row>
    <row r="36" spans="1:27">
      <c r="A36" s="177"/>
      <c r="B36" s="178">
        <f t="shared" ref="B36:L36" si="0">SUM(B6:B35)</f>
        <v>8600</v>
      </c>
      <c r="C36" s="179">
        <f t="shared" si="0"/>
        <v>-7500</v>
      </c>
      <c r="D36" s="180">
        <f t="shared" si="0"/>
        <v>-5950</v>
      </c>
      <c r="E36" s="181">
        <f t="shared" si="0"/>
        <v>250</v>
      </c>
      <c r="F36" s="179">
        <f t="shared" si="0"/>
        <v>6800</v>
      </c>
      <c r="G36" s="182">
        <f t="shared" si="0"/>
        <v>0</v>
      </c>
      <c r="H36" s="183">
        <f t="shared" si="0"/>
        <v>10100</v>
      </c>
      <c r="I36" s="184">
        <f t="shared" si="0"/>
        <v>-5600</v>
      </c>
      <c r="J36" s="185">
        <f t="shared" si="0"/>
        <v>7650</v>
      </c>
      <c r="K36" s="186">
        <f t="shared" si="0"/>
        <v>0</v>
      </c>
      <c r="L36" s="187">
        <f t="shared" si="0"/>
        <v>2900</v>
      </c>
      <c r="M36" s="188"/>
      <c r="N36" s="71"/>
      <c r="O36" s="71"/>
      <c r="P36" s="71"/>
      <c r="Q36" s="71"/>
      <c r="R36" s="71"/>
      <c r="S36" s="71"/>
      <c r="T36" s="71"/>
      <c r="U36" s="71"/>
      <c r="V36" s="71"/>
      <c r="W36" s="71"/>
      <c r="X36" s="71"/>
      <c r="Y36" s="71"/>
      <c r="Z36" s="71"/>
      <c r="AA36" s="71"/>
    </row>
    <row r="37" spans="1:27" ht="15.75">
      <c r="A37" s="189"/>
      <c r="B37" s="485">
        <f>SUM(B36:C36)</f>
        <v>1100</v>
      </c>
      <c r="C37" s="473"/>
      <c r="D37" s="471">
        <f>SUM(D36:G36)</f>
        <v>1100</v>
      </c>
      <c r="E37" s="472"/>
      <c r="F37" s="472"/>
      <c r="G37" s="473"/>
      <c r="H37" s="71"/>
      <c r="I37" s="71"/>
      <c r="J37" s="71"/>
      <c r="K37" s="71"/>
      <c r="L37" s="71"/>
      <c r="M37" s="71"/>
      <c r="N37" s="71"/>
      <c r="O37" s="71"/>
      <c r="P37" s="71"/>
      <c r="Q37" s="71"/>
      <c r="R37" s="71"/>
      <c r="S37" s="71"/>
      <c r="T37" s="71"/>
      <c r="U37" s="71"/>
      <c r="V37" s="71"/>
      <c r="W37" s="71"/>
      <c r="X37" s="71"/>
      <c r="Y37" s="71"/>
      <c r="Z37" s="71"/>
      <c r="AA37" s="71"/>
    </row>
    <row r="38" spans="1:27" ht="12.75">
      <c r="A38" s="189"/>
      <c r="B38" s="486" t="s">
        <v>120</v>
      </c>
      <c r="C38" s="487"/>
      <c r="D38" s="486" t="s">
        <v>138</v>
      </c>
      <c r="E38" s="460"/>
      <c r="F38" s="460"/>
      <c r="G38" s="487"/>
      <c r="H38" s="71"/>
      <c r="I38" s="71"/>
      <c r="J38" s="71"/>
      <c r="K38" s="71"/>
      <c r="L38" s="71"/>
      <c r="M38" s="71"/>
      <c r="N38" s="71"/>
      <c r="O38" s="71"/>
      <c r="P38" s="71"/>
      <c r="Q38" s="71"/>
      <c r="R38" s="71"/>
      <c r="S38" s="71"/>
      <c r="T38" s="71"/>
      <c r="U38" s="71"/>
      <c r="V38" s="71"/>
      <c r="W38" s="71"/>
      <c r="X38" s="71"/>
      <c r="Y38" s="71"/>
      <c r="Z38" s="71"/>
      <c r="AA38" s="71"/>
    </row>
    <row r="39" spans="1:27" ht="12.75">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row>
    <row r="40" spans="1:27" ht="12.7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row>
    <row r="41" spans="1:27" ht="12.75">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row>
    <row r="42" spans="1:27" ht="12.75">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row>
    <row r="43" spans="1:27" ht="12.75">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row>
    <row r="44" spans="1:27" ht="12.7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row>
    <row r="45" spans="1:27" ht="12.7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row>
    <row r="46" spans="1:27" ht="12.7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row>
    <row r="47" spans="1:27" ht="12.7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row>
    <row r="48" spans="1:27" ht="12.75">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row>
    <row r="49" spans="1:27" ht="12.75">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row>
    <row r="50" spans="1:27" ht="12.75">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row>
    <row r="51" spans="1:27" ht="12.75">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row>
    <row r="52" spans="1:27" ht="12.7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row>
    <row r="53" spans="1:27" ht="12.75">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row>
    <row r="54" spans="1:27" ht="12.75">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row>
    <row r="55" spans="1:27" ht="12.75">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row>
    <row r="56" spans="1:27" ht="12.75">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row>
    <row r="57" spans="1:27" ht="12.75">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row>
    <row r="58" spans="1:27" ht="12.75">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row>
    <row r="59" spans="1:27" ht="12.75">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row>
    <row r="60" spans="1:27" ht="12.75">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row>
    <row r="61" spans="1:27" ht="12.75">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row>
    <row r="62" spans="1:27" ht="12.7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row>
    <row r="63" spans="1:27" ht="12.75">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row>
    <row r="64" spans="1:27" ht="12.75">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row>
    <row r="65" spans="1:27" ht="12.75">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row>
    <row r="66" spans="1:27" ht="12.75">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row>
    <row r="67" spans="1:27" ht="12.7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row>
    <row r="68" spans="1:27" ht="12.7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row>
    <row r="69" spans="1:27" ht="12.7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row>
    <row r="70" spans="1:27" ht="12.7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row>
    <row r="71" spans="1:27" ht="12.7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row>
    <row r="72" spans="1:27" ht="12.7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row>
    <row r="73" spans="1:27" ht="12.7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row>
    <row r="74" spans="1:27" ht="12.7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row>
    <row r="75" spans="1:27" ht="12.75">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row>
    <row r="76" spans="1:27" ht="12.75">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row>
    <row r="77" spans="1:27" ht="12.75">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row>
    <row r="78" spans="1:27" ht="12.75">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row>
    <row r="79" spans="1:27" ht="12.75">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row>
    <row r="80" spans="1:27" ht="12.75">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row>
    <row r="81" spans="1:27" ht="12.75">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row>
    <row r="82" spans="1:27" ht="12.75">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row>
    <row r="83" spans="1:27" ht="12.75">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row>
    <row r="84" spans="1:27" ht="12.75">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row>
    <row r="85" spans="1:27" ht="12.75">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row>
    <row r="86" spans="1:27" ht="12.75">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row>
    <row r="87" spans="1:27" ht="12.75">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row>
    <row r="88" spans="1:27" ht="12.75">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row>
    <row r="89" spans="1:27" ht="12.7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row>
    <row r="90" spans="1:27" ht="12.75">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row>
    <row r="91" spans="1:27" ht="12.75">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row>
    <row r="92" spans="1:27" ht="12.75">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row>
    <row r="93" spans="1:27" ht="12.7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row>
    <row r="94" spans="1:27" ht="12.75">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row>
    <row r="95" spans="1:27" ht="12.75">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row>
    <row r="96" spans="1:27" ht="12.75">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row>
    <row r="97" spans="1:27" ht="12.75">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row>
    <row r="98" spans="1:27" ht="12.7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row>
    <row r="99" spans="1:27" ht="12.75">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row>
    <row r="100" spans="1:27" ht="12.7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row>
    <row r="101" spans="1:27" ht="12.7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row>
    <row r="102" spans="1:27" ht="12.7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row>
    <row r="103" spans="1:27" ht="12.75">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row>
    <row r="104" spans="1:27" ht="12.75">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row>
    <row r="105" spans="1:27" ht="12.75">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row>
    <row r="106" spans="1:27" ht="12.75">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row>
    <row r="107" spans="1:27" ht="12.75">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row>
    <row r="108" spans="1:27" ht="12.75">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row>
    <row r="109" spans="1:27" ht="12.75">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row>
    <row r="110" spans="1:27" ht="12.75">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row>
    <row r="111" spans="1:27" ht="12.75">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row>
    <row r="112" spans="1:27" ht="12.75">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row>
    <row r="113" spans="1:27" ht="12.75">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row>
    <row r="114" spans="1:27" ht="12.75">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row>
    <row r="115" spans="1:27" ht="12.75">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row>
    <row r="116" spans="1:27" ht="12.75">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row>
    <row r="117" spans="1:27" ht="12.75">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row>
    <row r="118" spans="1:27" ht="12.75">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row>
    <row r="119" spans="1:27" ht="12.75">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row>
    <row r="120" spans="1:27" ht="12.75">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row>
    <row r="121" spans="1:27" ht="12.75">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row>
    <row r="122" spans="1:27" ht="12.75">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row>
    <row r="123" spans="1:27" ht="12.75">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row>
    <row r="124" spans="1:27" ht="12.75">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row>
    <row r="125" spans="1:27" ht="12.75">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row>
    <row r="126" spans="1:27" ht="12.75">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row>
    <row r="127" spans="1:27" ht="12.75">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row>
    <row r="128" spans="1:27" ht="12.75">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row>
    <row r="129" spans="1:27" ht="12.75">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row>
    <row r="130" spans="1:27" ht="12.75">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row>
    <row r="131" spans="1:27" ht="12.75">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row>
    <row r="132" spans="1:27" ht="12.75">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row>
    <row r="133" spans="1:27" ht="12.75">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row>
    <row r="134" spans="1:27" ht="12.75">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row>
    <row r="135" spans="1:27" ht="12.75">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row>
    <row r="136" spans="1:27" ht="12.75">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row>
    <row r="137" spans="1:27" ht="12.75">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row>
    <row r="138" spans="1:27" ht="12.75">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row>
    <row r="139" spans="1:27" ht="12.75">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row>
    <row r="140" spans="1:27" ht="12.75">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row>
    <row r="141" spans="1:27" ht="12.75">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row>
    <row r="142" spans="1:27" ht="12.75">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row>
    <row r="143" spans="1:27" ht="12.75">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row>
    <row r="144" spans="1:27" ht="12.75">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row>
    <row r="145" spans="1:27" ht="12.75">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row>
    <row r="146" spans="1:27" ht="12.75">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row>
    <row r="147" spans="1:27" ht="12.75">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row>
    <row r="148" spans="1:27" ht="12.75">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row>
    <row r="149" spans="1:27" ht="12.75">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row>
    <row r="150" spans="1:27" ht="12.75">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row>
    <row r="151" spans="1:27" ht="12.75">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row>
    <row r="152" spans="1:27" ht="12.75">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row>
    <row r="153" spans="1:27" ht="12.75">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row>
    <row r="154" spans="1:27" ht="12.75">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row>
    <row r="155" spans="1:27" ht="12.75">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row>
    <row r="156" spans="1:27" ht="12.75">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row>
    <row r="157" spans="1:27" ht="12.75">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row>
    <row r="158" spans="1:27" ht="12.75">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row>
    <row r="159" spans="1:27" ht="12.75">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row>
    <row r="160" spans="1:27" ht="12.75">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row>
    <row r="161" spans="1:27" ht="12.75">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row>
    <row r="162" spans="1:27" ht="12.75">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row>
    <row r="163" spans="1:27" ht="12.75">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row>
    <row r="164" spans="1:27" ht="12.75">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row>
    <row r="165" spans="1:27" ht="12.75">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row>
    <row r="166" spans="1:27" ht="12.75">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row>
    <row r="167" spans="1:27" ht="12.75">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row>
    <row r="168" spans="1:27" ht="12.75">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row>
    <row r="169" spans="1:27" ht="12.75">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row>
    <row r="170" spans="1:27" ht="12.75">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row>
    <row r="171" spans="1:27" ht="12.75">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row>
    <row r="172" spans="1:27" ht="12.75">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row>
    <row r="173" spans="1:27" ht="12.75">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row>
    <row r="174" spans="1:27" ht="12.75">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row>
    <row r="175" spans="1:27" ht="12.75">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row>
    <row r="176" spans="1:27" ht="12.75">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row>
    <row r="177" spans="1:27" ht="12.75">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row>
    <row r="178" spans="1:27" ht="12.75">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row>
    <row r="179" spans="1:27" ht="12.75">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row>
    <row r="180" spans="1:27" ht="12.75">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row>
    <row r="181" spans="1:27" ht="12.75">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row>
    <row r="182" spans="1:27" ht="12.75">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row>
    <row r="183" spans="1:27" ht="12.75">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row>
    <row r="184" spans="1:27" ht="12.75">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row>
    <row r="185" spans="1:27" ht="12.75">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row>
    <row r="186" spans="1:27" ht="12.75">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row>
    <row r="187" spans="1:27" ht="12.75">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row>
    <row r="188" spans="1:27" ht="12.75">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row>
    <row r="189" spans="1:27" ht="12.75">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row>
    <row r="190" spans="1:27" ht="12.75">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row>
    <row r="191" spans="1:27" ht="12.75">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row>
    <row r="192" spans="1:27" ht="12.75">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row>
    <row r="193" spans="1:27" ht="12.75">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row>
    <row r="194" spans="1:27" ht="12.75">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row>
    <row r="195" spans="1:27" ht="12.75">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row>
    <row r="196" spans="1:27" ht="12.75">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row>
    <row r="197" spans="1:27" ht="12.75">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row>
    <row r="198" spans="1:27" ht="12.75">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row>
    <row r="199" spans="1:27" ht="12.75">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row>
    <row r="200" spans="1:27" ht="12.75">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row>
    <row r="201" spans="1:27" ht="12.75">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row>
    <row r="202" spans="1:27" ht="12.75">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row>
    <row r="203" spans="1:27" ht="12.75">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row>
    <row r="204" spans="1:27" ht="12.75">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row>
    <row r="205" spans="1:27" ht="12.75">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row>
    <row r="206" spans="1:27" ht="12.75">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row>
    <row r="207" spans="1:27" ht="12.75">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row>
    <row r="208" spans="1:27" ht="12.75">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row>
    <row r="209" spans="1:27" ht="12.75">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row>
    <row r="210" spans="1:27" ht="12.75">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row>
    <row r="211" spans="1:27" ht="12.75">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row>
    <row r="212" spans="1:27" ht="12.75">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row>
    <row r="213" spans="1:27" ht="12.75">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row>
    <row r="214" spans="1:27" ht="12.75">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row>
    <row r="215" spans="1:27" ht="12.75">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row>
    <row r="216" spans="1:27" ht="12.75">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row>
    <row r="217" spans="1:27" ht="12.75">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row>
    <row r="218" spans="1:27" ht="12.75">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row>
    <row r="219" spans="1:27" ht="12.75">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row>
    <row r="220" spans="1:27" ht="12.75">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row>
    <row r="221" spans="1:27" ht="12.75">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row>
    <row r="222" spans="1:27" ht="12.75">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row>
    <row r="223" spans="1:27" ht="12.75">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row>
    <row r="224" spans="1:27" ht="12.75">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row>
    <row r="225" spans="1:27" ht="12.75">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row>
    <row r="226" spans="1:27" ht="12.75">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row>
    <row r="227" spans="1:27" ht="12.75">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row>
    <row r="228" spans="1:27" ht="12.75">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row>
    <row r="229" spans="1:27" ht="12.75">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row>
    <row r="230" spans="1:27" ht="12.75">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row>
    <row r="231" spans="1:27" ht="12.75">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row>
    <row r="232" spans="1:27" ht="12.75">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row>
    <row r="233" spans="1:27" ht="12.75">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row>
    <row r="234" spans="1:27" ht="12.75">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row>
    <row r="235" spans="1:27" ht="12.75">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row>
    <row r="236" spans="1:27" ht="12.75">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row>
    <row r="237" spans="1:27" ht="12.75">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row>
    <row r="238" spans="1:27" ht="12.75">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row>
    <row r="239" spans="1:27" ht="12.75">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row>
    <row r="240" spans="1:27" ht="12.75">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row>
    <row r="241" spans="1:27" ht="12.75">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row>
    <row r="242" spans="1:27" ht="12.75">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row>
    <row r="243" spans="1:27" ht="12.75">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row>
    <row r="244" spans="1:27" ht="12.75">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row>
    <row r="245" spans="1:27" ht="12.75">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row>
    <row r="246" spans="1:27" ht="12.75">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row>
    <row r="247" spans="1:27" ht="12.75">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row>
    <row r="248" spans="1:27" ht="12.75">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row>
    <row r="249" spans="1:27" ht="12.75">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row>
    <row r="250" spans="1:27" ht="12.75">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row>
    <row r="251" spans="1:27" ht="12.75">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row>
    <row r="252" spans="1:27" ht="12.75">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row>
    <row r="253" spans="1:27" ht="12.75">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row>
    <row r="254" spans="1:27" ht="12.75">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row>
    <row r="255" spans="1:27" ht="12.75">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row>
    <row r="256" spans="1:27" ht="12.75">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row>
    <row r="257" spans="1:27" ht="12.75">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row>
    <row r="258" spans="1:27" ht="12.75">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row>
    <row r="259" spans="1:27" ht="12.75">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row>
    <row r="260" spans="1:27" ht="12.75">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row>
    <row r="261" spans="1:27" ht="12.75">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row>
    <row r="262" spans="1:27" ht="12.75">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row>
    <row r="263" spans="1:27" ht="12.75">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row>
    <row r="264" spans="1:27" ht="12.75">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row>
    <row r="265" spans="1:27" ht="12.75">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row>
    <row r="266" spans="1:27" ht="12.75">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row>
    <row r="267" spans="1:27" ht="12.75">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row>
    <row r="268" spans="1:27" ht="12.75">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row>
    <row r="269" spans="1:27" ht="12.75">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row>
    <row r="270" spans="1:27" ht="12.75">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row>
    <row r="271" spans="1:27" ht="12.75">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row>
    <row r="272" spans="1:27" ht="12.75">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row>
    <row r="273" spans="1:27" ht="12.75">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row>
    <row r="274" spans="1:27" ht="12.75">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row>
    <row r="275" spans="1:27" ht="12.75">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row>
    <row r="276" spans="1:27" ht="12.75">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row>
    <row r="277" spans="1:27" ht="12.75">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row>
    <row r="278" spans="1:27" ht="12.75">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row>
    <row r="279" spans="1:27" ht="12.75">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row>
    <row r="280" spans="1:27" ht="12.75">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row>
    <row r="281" spans="1:27" ht="12.75">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row>
    <row r="282" spans="1:27" ht="12.75">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row>
    <row r="283" spans="1:27" ht="12.75">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row>
    <row r="284" spans="1:27" ht="12.75">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row>
    <row r="285" spans="1:27" ht="12.75">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row>
    <row r="286" spans="1:27" ht="12.75">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row>
    <row r="287" spans="1:27" ht="12.75">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row>
    <row r="288" spans="1:27" ht="12.75">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row>
    <row r="289" spans="1:27" ht="12.75">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row>
    <row r="290" spans="1:27" ht="12.75">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row>
    <row r="291" spans="1:27" ht="12.75">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row>
    <row r="292" spans="1:27" ht="12.75">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row>
    <row r="293" spans="1:27" ht="12.75">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row>
    <row r="294" spans="1:27" ht="12.75">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row>
    <row r="295" spans="1:27" ht="12.75">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row>
    <row r="296" spans="1:27" ht="12.75">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row>
    <row r="297" spans="1:27" ht="12.75">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row>
    <row r="298" spans="1:27" ht="12.75">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row>
    <row r="299" spans="1:27" ht="12.75">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row>
    <row r="300" spans="1:27" ht="12.75">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row>
    <row r="301" spans="1:27" ht="12.75">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row>
    <row r="302" spans="1:27" ht="12.75">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row>
    <row r="303" spans="1:27" ht="12.75">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row>
    <row r="304" spans="1:27" ht="12.75">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row>
    <row r="305" spans="1:27" ht="12.75">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row>
    <row r="306" spans="1:27" ht="12.75">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row>
    <row r="307" spans="1:27" ht="12.75">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row>
    <row r="308" spans="1:27" ht="12.75">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row>
    <row r="309" spans="1:27" ht="12.75">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row>
    <row r="310" spans="1:27" ht="12.75">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row>
    <row r="311" spans="1:27" ht="12.75">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row>
    <row r="312" spans="1:27" ht="12.75">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row>
    <row r="313" spans="1:27" ht="12.75">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row>
    <row r="314" spans="1:27" ht="12.75">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row>
    <row r="315" spans="1:27" ht="12.75">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row>
    <row r="316" spans="1:27" ht="12.75">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row>
    <row r="317" spans="1:27" ht="12.75">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row>
    <row r="318" spans="1:27" ht="12.75">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row>
    <row r="319" spans="1:27" ht="12.75">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row>
    <row r="320" spans="1:27" ht="12.75">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row>
    <row r="321" spans="1:27" ht="12.75">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row>
    <row r="322" spans="1:27" ht="12.75">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row>
    <row r="323" spans="1:27" ht="12.75">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row>
    <row r="324" spans="1:27" ht="12.75">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row>
    <row r="325" spans="1:27" ht="12.75">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row>
    <row r="326" spans="1:27" ht="12.75">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row>
    <row r="327" spans="1:27" ht="12.75">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row>
    <row r="328" spans="1:27" ht="12.75">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row>
    <row r="329" spans="1:27" ht="12.75">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row>
    <row r="330" spans="1:27" ht="12.75">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row>
    <row r="331" spans="1:27" ht="12.75">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row>
    <row r="332" spans="1:27" ht="12.75">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row>
    <row r="333" spans="1:27" ht="12.75">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row>
    <row r="334" spans="1:27" ht="12.75">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row>
    <row r="335" spans="1:27" ht="12.75">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row>
    <row r="336" spans="1:27" ht="12.75">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row>
    <row r="337" spans="1:27" ht="12.75">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row>
    <row r="338" spans="1:27" ht="12.75">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row>
    <row r="339" spans="1:27" ht="12.75">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row>
    <row r="340" spans="1:27" ht="12.75">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row>
    <row r="341" spans="1:27" ht="12.75">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row>
    <row r="342" spans="1:27" ht="12.75">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row>
    <row r="343" spans="1:27" ht="12.75">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row>
    <row r="344" spans="1:27" ht="12.75">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row>
    <row r="345" spans="1:27" ht="12.75">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row>
    <row r="346" spans="1:27" ht="12.75">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row>
    <row r="347" spans="1:27" ht="12.75">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row>
    <row r="348" spans="1:27" ht="12.75">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row>
    <row r="349" spans="1:27" ht="12.75">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row>
    <row r="350" spans="1:27" ht="12.75">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row>
    <row r="351" spans="1:27" ht="12.75">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row>
    <row r="352" spans="1:27" ht="12.75">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row>
    <row r="353" spans="1:27" ht="12.75">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row>
    <row r="354" spans="1:27" ht="12.75">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row>
    <row r="355" spans="1:27" ht="12.75">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row>
    <row r="356" spans="1:27" ht="12.75">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row>
    <row r="357" spans="1:27" ht="12.75">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row>
    <row r="358" spans="1:27" ht="12.75">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row>
    <row r="359" spans="1:27" ht="12.75">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row>
    <row r="360" spans="1:27" ht="12.75">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row>
    <row r="361" spans="1:27" ht="12.75">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row>
    <row r="362" spans="1:27" ht="12.75">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row>
    <row r="363" spans="1:27" ht="12.75">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row>
    <row r="364" spans="1:27" ht="12.75">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row>
    <row r="365" spans="1:27" ht="12.75">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row>
    <row r="366" spans="1:27" ht="12.75">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row>
    <row r="367" spans="1:27" ht="12.75">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row>
    <row r="368" spans="1:27" ht="12.75">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row>
    <row r="369" spans="1:27" ht="12.75">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row>
    <row r="370" spans="1:27" ht="12.75">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row>
    <row r="371" spans="1:27" ht="12.75">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row>
    <row r="372" spans="1:27" ht="12.75">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row>
    <row r="373" spans="1:27" ht="12.75">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row>
    <row r="374" spans="1:27" ht="12.75">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row>
    <row r="375" spans="1:27" ht="12.75">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row>
    <row r="376" spans="1:27" ht="12.75">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row>
    <row r="377" spans="1:27" ht="12.75">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row>
    <row r="378" spans="1:27" ht="12.75">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row>
    <row r="379" spans="1:27" ht="12.75">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row>
    <row r="380" spans="1:27" ht="12.75">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row>
    <row r="381" spans="1:27" ht="12.75">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row>
    <row r="382" spans="1:27" ht="12.75">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row>
    <row r="383" spans="1:27" ht="12.75">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row>
    <row r="384" spans="1:27" ht="12.75">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row>
    <row r="385" spans="1:27" ht="12.75">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row>
    <row r="386" spans="1:27" ht="12.75">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row>
    <row r="387" spans="1:27" ht="12.75">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row>
    <row r="388" spans="1:27" ht="12.75">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row>
    <row r="389" spans="1:27" ht="12.75">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row>
    <row r="390" spans="1:27" ht="12.75">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row>
    <row r="391" spans="1:27" ht="12.75">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row>
    <row r="392" spans="1:27" ht="12.75">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row>
    <row r="393" spans="1:27" ht="12.75">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row>
    <row r="394" spans="1:27" ht="12.75">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row>
    <row r="395" spans="1:27" ht="12.75">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row>
    <row r="396" spans="1:27" ht="12.75">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row>
    <row r="397" spans="1:27" ht="12.75">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row>
    <row r="398" spans="1:27" ht="12.75">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row>
    <row r="399" spans="1:27" ht="12.75">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row>
    <row r="400" spans="1:27" ht="12.75">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row>
    <row r="401" spans="1:27" ht="12.75">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row>
    <row r="402" spans="1:27" ht="12.75">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row>
    <row r="403" spans="1:27" ht="12.75">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row>
    <row r="404" spans="1:27" ht="12.75">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row>
    <row r="405" spans="1:27" ht="12.75">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row>
    <row r="406" spans="1:27" ht="12.75">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row>
    <row r="407" spans="1:27" ht="12.75">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row>
    <row r="408" spans="1:27" ht="12.75">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row>
    <row r="409" spans="1:27" ht="12.75">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row>
    <row r="410" spans="1:27" ht="12.75">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row>
    <row r="411" spans="1:27" ht="12.75">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row>
    <row r="412" spans="1:27" ht="12.75">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row>
    <row r="413" spans="1:27" ht="12.75">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row>
    <row r="414" spans="1:27" ht="12.75">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row>
    <row r="415" spans="1:27" ht="12.75">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row>
    <row r="416" spans="1:27" ht="12.75">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row>
    <row r="417" spans="1:27" ht="12.75">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row>
    <row r="418" spans="1:27" ht="12.75">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row>
    <row r="419" spans="1:27" ht="12.75">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row>
    <row r="420" spans="1:27" ht="12.75">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row>
    <row r="421" spans="1:27" ht="12.75">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row>
    <row r="422" spans="1:27" ht="12.75">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row>
    <row r="423" spans="1:27" ht="12.75">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row>
    <row r="424" spans="1:27" ht="12.75">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row>
    <row r="425" spans="1:27" ht="12.75">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row>
    <row r="426" spans="1:27" ht="12.75">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row>
    <row r="427" spans="1:27" ht="12.75">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row>
    <row r="428" spans="1:27" ht="12.75">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row>
    <row r="429" spans="1:27" ht="12.75">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row>
    <row r="430" spans="1:27" ht="12.75">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row>
    <row r="431" spans="1:27" ht="12.75">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row>
    <row r="432" spans="1:27" ht="12.75">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row>
    <row r="433" spans="1:27" ht="12.75">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row>
    <row r="434" spans="1:27" ht="12.75">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row>
    <row r="435" spans="1:27" ht="12.75">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row>
    <row r="436" spans="1:27" ht="12.75">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row>
    <row r="437" spans="1:27" ht="12.75">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row>
    <row r="438" spans="1:27" ht="12.75">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row>
    <row r="439" spans="1:27" ht="12.75">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row>
    <row r="440" spans="1:27" ht="12.75">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row>
    <row r="441" spans="1:27" ht="12.75">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row>
    <row r="442" spans="1:27" ht="12.75">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row>
    <row r="443" spans="1:27" ht="12.75">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row>
    <row r="444" spans="1:27" ht="12.75">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row>
    <row r="445" spans="1:27" ht="12.75">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row>
    <row r="446" spans="1:27" ht="12.75">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row>
    <row r="447" spans="1:27" ht="12.75">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row>
    <row r="448" spans="1:27" ht="12.75">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row>
    <row r="449" spans="1:27" ht="12.75">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row>
    <row r="450" spans="1:27" ht="12.75">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row>
    <row r="451" spans="1:27" ht="12.75">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row>
    <row r="452" spans="1:27" ht="12.75">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row>
    <row r="453" spans="1:27" ht="12.75">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row>
    <row r="454" spans="1:27" ht="12.75">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row>
    <row r="455" spans="1:27" ht="12.75">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row>
    <row r="456" spans="1:27" ht="12.75">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row>
    <row r="457" spans="1:27" ht="12.75">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row>
    <row r="458" spans="1:27" ht="12.75">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row>
    <row r="459" spans="1:27" ht="12.75">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row>
    <row r="460" spans="1:27" ht="12.75">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row>
    <row r="461" spans="1:27" ht="12.75">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row>
    <row r="462" spans="1:27" ht="12.75">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row>
    <row r="463" spans="1:27" ht="12.75">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row>
    <row r="464" spans="1:27" ht="12.75">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row>
    <row r="465" spans="1:27" ht="12.75">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row>
    <row r="466" spans="1:27" ht="12.75">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row>
    <row r="467" spans="1:27" ht="12.75">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row>
    <row r="468" spans="1:27" ht="12.75">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row>
    <row r="469" spans="1:27" ht="12.75">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row>
    <row r="470" spans="1:27" ht="12.75">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row>
    <row r="471" spans="1:27" ht="12.75">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row>
    <row r="472" spans="1:27" ht="12.75">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row>
    <row r="473" spans="1:27" ht="12.75">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row>
    <row r="474" spans="1:27" ht="12.75">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row>
    <row r="475" spans="1:27" ht="12.75">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row>
    <row r="476" spans="1:27" ht="12.75">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row>
    <row r="477" spans="1:27" ht="12.75">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row>
    <row r="478" spans="1:27" ht="12.75">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row>
    <row r="479" spans="1:27" ht="12.75">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row>
    <row r="480" spans="1:27" ht="12.75">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row>
    <row r="481" spans="1:27" ht="12.75">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row>
    <row r="482" spans="1:27" ht="12.75">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row>
    <row r="483" spans="1:27" ht="12.75">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row>
    <row r="484" spans="1:27" ht="12.75">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row>
    <row r="485" spans="1:27" ht="12.75">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row>
    <row r="486" spans="1:27" ht="12.75">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row>
    <row r="487" spans="1:27" ht="12.75">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row>
    <row r="488" spans="1:27" ht="12.75">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row>
    <row r="489" spans="1:27" ht="12.75">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row>
    <row r="490" spans="1:27" ht="12.75">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row>
    <row r="491" spans="1:27" ht="12.75">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row>
    <row r="492" spans="1:27" ht="12.75">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row>
    <row r="493" spans="1:27" ht="12.75">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row>
    <row r="494" spans="1:27" ht="12.75">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row>
    <row r="495" spans="1:27" ht="12.75">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row>
    <row r="496" spans="1:27" ht="12.75">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row>
    <row r="497" spans="1:27" ht="12.75">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row>
    <row r="498" spans="1:27" ht="12.75">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row>
    <row r="499" spans="1:27" ht="12.75">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row>
    <row r="500" spans="1:27" ht="12.75">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row>
    <row r="501" spans="1:27" ht="12.75">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row>
    <row r="502" spans="1:27" ht="12.75">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row>
    <row r="503" spans="1:27" ht="12.75">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row>
    <row r="504" spans="1:27" ht="12.75">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row>
    <row r="505" spans="1:27" ht="12.75">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row>
    <row r="506" spans="1:27" ht="12.75">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row>
    <row r="507" spans="1:27" ht="12.75">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row>
    <row r="508" spans="1:27" ht="12.75">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row>
    <row r="509" spans="1:27" ht="12.75">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row>
    <row r="510" spans="1:27" ht="12.75">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row>
    <row r="511" spans="1:27" ht="12.75">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row>
    <row r="512" spans="1:27" ht="12.75">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row>
    <row r="513" spans="1:27" ht="12.75">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row>
    <row r="514" spans="1:27" ht="12.75">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row>
    <row r="515" spans="1:27" ht="12.75">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row>
    <row r="516" spans="1:27" ht="12.75">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row>
    <row r="517" spans="1:27" ht="12.75">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row>
    <row r="518" spans="1:27" ht="12.75">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row>
    <row r="519" spans="1:27" ht="12.75">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row>
    <row r="520" spans="1:27" ht="12.75">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row>
    <row r="521" spans="1:27" ht="12.75">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row>
    <row r="522" spans="1:27" ht="12.75">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row>
    <row r="523" spans="1:27" ht="12.75">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row>
    <row r="524" spans="1:27" ht="12.75">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row>
    <row r="525" spans="1:27" ht="12.75">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row>
    <row r="526" spans="1:27" ht="12.75">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row>
    <row r="527" spans="1:27" ht="12.75">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row>
    <row r="528" spans="1:27" ht="12.75">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row>
    <row r="529" spans="1:27" ht="12.75">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row>
    <row r="530" spans="1:27" ht="12.75">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row>
    <row r="531" spans="1:27" ht="12.75">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row>
    <row r="532" spans="1:27" ht="12.75">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row>
    <row r="533" spans="1:27" ht="12.75">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row>
    <row r="534" spans="1:27" ht="12.75">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row>
    <row r="535" spans="1:27" ht="12.75">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row>
    <row r="536" spans="1:27" ht="12.75">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row>
    <row r="537" spans="1:27" ht="12.75">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row>
    <row r="538" spans="1:27" ht="12.75">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row>
    <row r="539" spans="1:27" ht="12.75">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row>
    <row r="540" spans="1:27" ht="12.75">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row>
    <row r="541" spans="1:27" ht="12.75">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row>
    <row r="542" spans="1:27" ht="12.75">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row>
    <row r="543" spans="1:27" ht="12.75">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row>
    <row r="544" spans="1:27" ht="12.75">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row>
    <row r="545" spans="1:27" ht="12.75">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row>
    <row r="546" spans="1:27" ht="12.75">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row>
    <row r="547" spans="1:27" ht="12.75">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row>
    <row r="548" spans="1:27" ht="12.75">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row>
    <row r="549" spans="1:27" ht="12.75">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row>
    <row r="550" spans="1:27" ht="12.75">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row>
    <row r="551" spans="1:27" ht="12.75">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row>
    <row r="552" spans="1:27" ht="12.75">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row>
    <row r="553" spans="1:27" ht="12.75">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row>
    <row r="554" spans="1:27" ht="12.75">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row>
    <row r="555" spans="1:27" ht="12.75">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row>
    <row r="556" spans="1:27" ht="12.75">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row>
    <row r="557" spans="1:27" ht="12.75">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row>
    <row r="558" spans="1:27" ht="12.75">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row>
    <row r="559" spans="1:27" ht="12.75">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row>
    <row r="560" spans="1:27" ht="12.75">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row>
    <row r="561" spans="1:27" ht="12.75">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row>
    <row r="562" spans="1:27" ht="12.75">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row>
    <row r="563" spans="1:27" ht="12.75">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row>
    <row r="564" spans="1:27" ht="12.75">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row>
    <row r="565" spans="1:27" ht="12.75">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row>
    <row r="566" spans="1:27" ht="12.75">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row>
    <row r="567" spans="1:27" ht="12.75">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row>
    <row r="568" spans="1:27" ht="12.75">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row>
    <row r="569" spans="1:27" ht="12.75">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row>
    <row r="570" spans="1:27" ht="12.75">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row>
    <row r="571" spans="1:27" ht="12.75">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row>
    <row r="572" spans="1:27" ht="12.75">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row>
    <row r="573" spans="1:27" ht="12.75">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row>
    <row r="574" spans="1:27" ht="12.75">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row>
    <row r="575" spans="1:27" ht="12.75">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row>
    <row r="576" spans="1:27" ht="12.75">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row>
    <row r="577" spans="1:27" ht="12.75">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row>
    <row r="578" spans="1:27" ht="12.75">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row>
    <row r="579" spans="1:27" ht="12.75">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row>
    <row r="580" spans="1:27" ht="12.75">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row>
    <row r="581" spans="1:27" ht="12.75">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row>
    <row r="582" spans="1:27" ht="12.75">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row>
    <row r="583" spans="1:27" ht="12.75">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row>
    <row r="584" spans="1:27" ht="12.75">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row>
    <row r="585" spans="1:27" ht="12.75">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row>
    <row r="586" spans="1:27" ht="12.75">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row>
    <row r="587" spans="1:27" ht="12.75">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row>
    <row r="588" spans="1:27" ht="12.75">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row>
    <row r="589" spans="1:27" ht="12.75">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row>
    <row r="590" spans="1:27" ht="12.75">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row>
    <row r="591" spans="1:27" ht="12.75">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row>
    <row r="592" spans="1:27" ht="12.75">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row>
    <row r="593" spans="1:27" ht="12.75">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row>
    <row r="594" spans="1:27" ht="12.75">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row>
    <row r="595" spans="1:27" ht="12.75">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row>
    <row r="596" spans="1:27" ht="12.75">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row>
    <row r="597" spans="1:27" ht="12.75">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row>
    <row r="598" spans="1:27" ht="12.75">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row>
    <row r="599" spans="1:27" ht="12.75">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row>
    <row r="600" spans="1:27" ht="12.75">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row>
    <row r="601" spans="1:27" ht="12.75">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row>
    <row r="602" spans="1:27" ht="12.75">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row>
    <row r="603" spans="1:27" ht="12.75">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row>
    <row r="604" spans="1:27" ht="12.75">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row>
    <row r="605" spans="1:27" ht="12.75">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row>
    <row r="606" spans="1:27" ht="12.75">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row>
    <row r="607" spans="1:27" ht="12.75">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row>
    <row r="608" spans="1:27" ht="12.75">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row>
    <row r="609" spans="1:27" ht="12.75">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row>
    <row r="610" spans="1:27" ht="12.75">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row>
    <row r="611" spans="1:27" ht="12.75">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row>
    <row r="612" spans="1:27" ht="12.75">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row>
    <row r="613" spans="1:27" ht="12.75">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row>
    <row r="614" spans="1:27" ht="12.75">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row>
    <row r="615" spans="1:27" ht="12.75">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row>
    <row r="616" spans="1:27" ht="12.75">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row>
    <row r="617" spans="1:27" ht="12.75">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row>
    <row r="618" spans="1:27" ht="12.75">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row>
    <row r="619" spans="1:27" ht="12.75">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row>
    <row r="620" spans="1:27" ht="12.75">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row>
    <row r="621" spans="1:27" ht="12.75">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row>
    <row r="622" spans="1:27" ht="12.75">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row>
    <row r="623" spans="1:27" ht="12.75">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row>
    <row r="624" spans="1:27" ht="12.75">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row>
    <row r="625" spans="1:27" ht="12.75">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row>
    <row r="626" spans="1:27" ht="12.75">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row>
    <row r="627" spans="1:27" ht="12.75">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row>
    <row r="628" spans="1:27" ht="12.75">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row>
    <row r="629" spans="1:27" ht="12.75">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row>
    <row r="630" spans="1:27" ht="12.75">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row>
    <row r="631" spans="1:27" ht="12.75">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row>
    <row r="632" spans="1:27" ht="12.75">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row>
    <row r="633" spans="1:27" ht="12.75">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row>
    <row r="634" spans="1:27" ht="12.75">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row>
    <row r="635" spans="1:27" ht="12.75">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row>
    <row r="636" spans="1:27" ht="12.75">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row>
    <row r="637" spans="1:27" ht="12.75">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row>
    <row r="638" spans="1:27" ht="12.75">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row>
    <row r="639" spans="1:27" ht="12.75">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row>
    <row r="640" spans="1:27" ht="12.75">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row>
    <row r="641" spans="1:27" ht="12.75">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row>
    <row r="642" spans="1:27" ht="12.75">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row>
    <row r="643" spans="1:27" ht="12.75">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row>
    <row r="644" spans="1:27" ht="12.75">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row>
    <row r="645" spans="1:27" ht="12.75">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row>
    <row r="646" spans="1:27" ht="12.75">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row>
    <row r="647" spans="1:27" ht="12.75">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row>
    <row r="648" spans="1:27" ht="12.75">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row>
    <row r="649" spans="1:27" ht="12.75">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row>
    <row r="650" spans="1:27" ht="12.75">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row>
    <row r="651" spans="1:27" ht="12.75">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row>
    <row r="652" spans="1:27" ht="12.75">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row>
    <row r="653" spans="1:27" ht="12.75">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row>
    <row r="654" spans="1:27" ht="12.75">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row>
    <row r="655" spans="1:27" ht="12.75">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row>
    <row r="656" spans="1:27" ht="12.75">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row>
    <row r="657" spans="1:27" ht="12.75">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row>
    <row r="658" spans="1:27" ht="12.75">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row>
    <row r="659" spans="1:27" ht="12.75">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row>
    <row r="660" spans="1:27" ht="12.75">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row>
    <row r="661" spans="1:27" ht="12.75">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row>
    <row r="662" spans="1:27" ht="12.75">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row>
    <row r="663" spans="1:27" ht="12.75">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row>
    <row r="664" spans="1:27" ht="12.75">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row>
    <row r="665" spans="1:27" ht="12.75">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row>
    <row r="666" spans="1:27" ht="12.75">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row>
    <row r="667" spans="1:27" ht="12.75">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row>
    <row r="668" spans="1:27" ht="12.75">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row>
    <row r="669" spans="1:27" ht="12.75">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row>
    <row r="670" spans="1:27" ht="12.75">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row>
    <row r="671" spans="1:27" ht="12.75">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row>
    <row r="672" spans="1:27" ht="12.75">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row>
    <row r="673" spans="1:27" ht="12.75">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row>
    <row r="674" spans="1:27" ht="12.75">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row>
    <row r="675" spans="1:27" ht="12.75">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row>
    <row r="676" spans="1:27" ht="12.75">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row>
    <row r="677" spans="1:27" ht="12.75">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row>
    <row r="678" spans="1:27" ht="12.75">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row>
    <row r="679" spans="1:27" ht="12.75">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row>
    <row r="680" spans="1:27" ht="12.75">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row>
    <row r="681" spans="1:27" ht="12.75">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row>
    <row r="682" spans="1:27" ht="12.75">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row>
    <row r="683" spans="1:27" ht="12.75">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row>
    <row r="684" spans="1:27" ht="12.75">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row>
    <row r="685" spans="1:27" ht="12.75">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row>
    <row r="686" spans="1:27" ht="12.75">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row>
    <row r="687" spans="1:27" ht="12.75">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row>
    <row r="688" spans="1:27" ht="12.75">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row>
    <row r="689" spans="1:27" ht="12.75">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row>
    <row r="690" spans="1:27" ht="12.75">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row>
    <row r="691" spans="1:27" ht="12.75">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row>
    <row r="692" spans="1:27" ht="12.75">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row>
    <row r="693" spans="1:27" ht="12.75">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row>
    <row r="694" spans="1:27" ht="12.75">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row>
    <row r="695" spans="1:27" ht="12.75">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row>
    <row r="696" spans="1:27" ht="12.75">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row>
    <row r="697" spans="1:27" ht="12.75">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row>
    <row r="698" spans="1:27" ht="12.75">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row>
    <row r="699" spans="1:27" ht="12.75">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row>
    <row r="700" spans="1:27" ht="12.75">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row>
    <row r="701" spans="1:27" ht="12.75">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row>
    <row r="702" spans="1:27" ht="12.75">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row>
    <row r="703" spans="1:27" ht="12.75">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row>
    <row r="704" spans="1:27" ht="12.75">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row>
    <row r="705" spans="1:27" ht="12.75">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row>
    <row r="706" spans="1:27" ht="12.75">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row>
    <row r="707" spans="1:27" ht="12.75">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row>
    <row r="708" spans="1:27" ht="12.75">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row>
    <row r="709" spans="1:27" ht="12.75">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row>
    <row r="710" spans="1:27" ht="12.75">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row>
    <row r="711" spans="1:27" ht="12.75">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row>
    <row r="712" spans="1:27" ht="12.75">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row>
    <row r="713" spans="1:27" ht="12.75">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row>
    <row r="714" spans="1:27" ht="12.75">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row>
    <row r="715" spans="1:27" ht="12.75">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row>
    <row r="716" spans="1:27" ht="12.75">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row>
    <row r="717" spans="1:27" ht="12.75">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row>
    <row r="718" spans="1:27" ht="12.75">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row>
    <row r="719" spans="1:27" ht="12.75">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row>
    <row r="720" spans="1:27" ht="12.75">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row>
    <row r="721" spans="1:27" ht="12.75">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row>
    <row r="722" spans="1:27" ht="12.75">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row>
    <row r="723" spans="1:27" ht="12.75">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row>
    <row r="724" spans="1:27" ht="12.75">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row>
    <row r="725" spans="1:27" ht="12.75">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row>
    <row r="726" spans="1:27" ht="12.75">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row>
    <row r="727" spans="1:27" ht="12.75">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row>
    <row r="728" spans="1:27" ht="12.75">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row>
    <row r="729" spans="1:27" ht="12.75">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row>
    <row r="730" spans="1:27" ht="12.75">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row>
    <row r="731" spans="1:27" ht="12.75">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row>
    <row r="732" spans="1:27" ht="12.75">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row>
    <row r="733" spans="1:27" ht="12.75">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row>
    <row r="734" spans="1:27" ht="12.75">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row>
    <row r="735" spans="1:27" ht="12.75">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row>
    <row r="736" spans="1:27" ht="12.75">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row>
    <row r="737" spans="1:27" ht="12.75">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row>
    <row r="738" spans="1:27" ht="12.75">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row>
    <row r="739" spans="1:27" ht="12.75">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row>
    <row r="740" spans="1:27" ht="12.75">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row>
    <row r="741" spans="1:27" ht="12.75">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row>
    <row r="742" spans="1:27" ht="12.75">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row>
    <row r="743" spans="1:27" ht="12.75">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row>
    <row r="744" spans="1:27" ht="12.75">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row>
    <row r="745" spans="1:27" ht="12.75">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row>
    <row r="746" spans="1:27" ht="12.75">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row>
    <row r="747" spans="1:27" ht="12.75">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row>
    <row r="748" spans="1:27" ht="12.75">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row>
    <row r="749" spans="1:27" ht="12.75">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row>
    <row r="750" spans="1:27" ht="12.75">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row>
    <row r="751" spans="1:27" ht="12.75">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row>
    <row r="752" spans="1:27" ht="12.75">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row>
    <row r="753" spans="1:27" ht="12.75">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row>
    <row r="754" spans="1:27" ht="12.75">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row>
    <row r="755" spans="1:27" ht="12.75">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row>
    <row r="756" spans="1:27" ht="12.75">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row>
    <row r="757" spans="1:27" ht="12.75">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row>
    <row r="758" spans="1:27" ht="12.75">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row>
    <row r="759" spans="1:27" ht="12.75">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row>
    <row r="760" spans="1:27" ht="12.75">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row>
    <row r="761" spans="1:27" ht="12.75">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row>
    <row r="762" spans="1:27" ht="12.75">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row>
    <row r="763" spans="1:27" ht="12.75">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row>
    <row r="764" spans="1:27" ht="12.75">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row>
    <row r="765" spans="1:27" ht="12.75">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row>
    <row r="766" spans="1:27" ht="12.75">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row>
    <row r="767" spans="1:27" ht="12.75">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row>
    <row r="768" spans="1:27" ht="12.75">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row>
    <row r="769" spans="1:27" ht="12.75">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row>
    <row r="770" spans="1:27" ht="12.75">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row>
    <row r="771" spans="1:27" ht="12.75">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row>
    <row r="772" spans="1:27" ht="12.75">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row>
    <row r="773" spans="1:27" ht="12.75">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row>
    <row r="774" spans="1:27" ht="12.75">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row>
    <row r="775" spans="1:27" ht="12.75">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row>
    <row r="776" spans="1:27" ht="12.75">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row>
    <row r="777" spans="1:27" ht="12.75">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row>
    <row r="778" spans="1:27" ht="12.75">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row>
    <row r="779" spans="1:27" ht="12.75">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row>
    <row r="780" spans="1:27" ht="12.75">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row>
    <row r="781" spans="1:27" ht="12.75">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row>
    <row r="782" spans="1:27" ht="12.75">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row>
    <row r="783" spans="1:27" ht="12.75">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row>
    <row r="784" spans="1:27" ht="12.75">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row>
    <row r="785" spans="1:27" ht="12.75">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row>
    <row r="786" spans="1:27" ht="12.75">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row>
    <row r="787" spans="1:27" ht="12.75">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row>
    <row r="788" spans="1:27" ht="12.75">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row>
    <row r="789" spans="1:27" ht="12.75">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row>
    <row r="790" spans="1:27" ht="12.75">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row>
    <row r="791" spans="1:27" ht="12.75">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row>
    <row r="792" spans="1:27" ht="12.75">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row>
    <row r="793" spans="1:27" ht="12.75">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row>
    <row r="794" spans="1:27" ht="12.75">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row>
    <row r="795" spans="1:27" ht="12.75">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row>
    <row r="796" spans="1:27" ht="12.75">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row>
    <row r="797" spans="1:27" ht="12.75">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row>
    <row r="798" spans="1:27" ht="12.75">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row>
    <row r="799" spans="1:27" ht="12.75">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row>
    <row r="800" spans="1:27" ht="12.75">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row>
    <row r="801" spans="1:27" ht="12.75">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row>
    <row r="802" spans="1:27" ht="12.75">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row>
    <row r="803" spans="1:27" ht="12.75">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row>
    <row r="804" spans="1:27" ht="12.75">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row>
    <row r="805" spans="1:27" ht="12.75">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row>
    <row r="806" spans="1:27" ht="12.75">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row>
    <row r="807" spans="1:27" ht="12.75">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row>
    <row r="808" spans="1:27" ht="12.75">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row>
    <row r="809" spans="1:27" ht="12.75">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row>
    <row r="810" spans="1:27" ht="12.75">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row>
    <row r="811" spans="1:27" ht="12.75">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row>
    <row r="812" spans="1:27" ht="12.75">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row>
    <row r="813" spans="1:27" ht="12.75">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row>
    <row r="814" spans="1:27" ht="12.75">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row>
    <row r="815" spans="1:27" ht="12.75">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row>
    <row r="816" spans="1:27" ht="12.75">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row>
    <row r="817" spans="1:27" ht="12.75">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row>
    <row r="818" spans="1:27" ht="12.75">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row>
    <row r="819" spans="1:27" ht="12.75">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row>
    <row r="820" spans="1:27" ht="12.75">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row>
    <row r="821" spans="1:27" ht="12.75">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row>
    <row r="822" spans="1:27" ht="12.75">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row>
    <row r="823" spans="1:27" ht="12.75">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row>
    <row r="824" spans="1:27" ht="12.75">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row>
    <row r="825" spans="1:27" ht="12.75">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row>
    <row r="826" spans="1:27" ht="12.75">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row>
    <row r="827" spans="1:27" ht="12.75">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row>
    <row r="828" spans="1:27" ht="12.75">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row>
    <row r="829" spans="1:27" ht="12.75">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row>
    <row r="830" spans="1:27" ht="12.75">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row>
    <row r="831" spans="1:27" ht="12.75">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row>
    <row r="832" spans="1:27" ht="12.75">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row>
    <row r="833" spans="1:27" ht="12.75">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row>
    <row r="834" spans="1:27" ht="12.75">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row>
    <row r="835" spans="1:27" ht="12.75">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row>
    <row r="836" spans="1:27" ht="12.75">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row>
    <row r="837" spans="1:27" ht="12.75">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row>
    <row r="838" spans="1:27" ht="12.75">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row>
    <row r="839" spans="1:27" ht="12.75">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row>
    <row r="840" spans="1:27" ht="12.75">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row>
    <row r="841" spans="1:27" ht="12.75">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row>
    <row r="842" spans="1:27" ht="12.75">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row>
    <row r="843" spans="1:27" ht="12.75">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row>
    <row r="844" spans="1:27" ht="12.75">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row>
    <row r="845" spans="1:27" ht="12.75">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row>
    <row r="846" spans="1:27" ht="12.75">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row>
    <row r="847" spans="1:27" ht="12.75">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row>
    <row r="848" spans="1:27" ht="12.75">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row>
    <row r="849" spans="1:27" ht="12.75">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row>
    <row r="850" spans="1:27" ht="12.75">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row>
    <row r="851" spans="1:27" ht="12.75">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row>
    <row r="852" spans="1:27" ht="12.75">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row>
    <row r="853" spans="1:27" ht="12.75">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row>
    <row r="854" spans="1:27" ht="12.75">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row>
    <row r="855" spans="1:27" ht="12.75">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row>
    <row r="856" spans="1:27" ht="12.75">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row>
    <row r="857" spans="1:27" ht="12.75">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row>
    <row r="858" spans="1:27" ht="12.75">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row>
    <row r="859" spans="1:27" ht="12.75">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row>
    <row r="860" spans="1:27" ht="12.75">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row>
    <row r="861" spans="1:27" ht="12.75">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row>
    <row r="862" spans="1:27" ht="12.75">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row>
    <row r="863" spans="1:27" ht="12.75">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row>
    <row r="864" spans="1:27" ht="12.75">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row>
    <row r="865" spans="1:27" ht="12.75">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row>
    <row r="866" spans="1:27" ht="12.75">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row>
    <row r="867" spans="1:27" ht="12.75">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row>
    <row r="868" spans="1:27" ht="12.75">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row>
    <row r="869" spans="1:27" ht="12.75">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row>
    <row r="870" spans="1:27" ht="12.75">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row>
    <row r="871" spans="1:27" ht="12.75">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row>
    <row r="872" spans="1:27" ht="12.75">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row>
    <row r="873" spans="1:27" ht="12.75">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row>
    <row r="874" spans="1:27" ht="12.75">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row>
    <row r="875" spans="1:27" ht="12.75">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row>
    <row r="876" spans="1:27" ht="12.75">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row>
    <row r="877" spans="1:27" ht="12.75">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row>
    <row r="878" spans="1:27" ht="12.75">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row>
    <row r="879" spans="1:27" ht="12.75">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row>
    <row r="880" spans="1:27" ht="12.75">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row>
    <row r="881" spans="1:27" ht="12.75">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row>
    <row r="882" spans="1:27" ht="12.75">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row>
    <row r="883" spans="1:27" ht="12.75">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row>
    <row r="884" spans="1:27" ht="12.75">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row>
    <row r="885" spans="1:27" ht="12.75">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row>
    <row r="886" spans="1:27" ht="12.75">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row>
    <row r="887" spans="1:27" ht="12.75">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row>
    <row r="888" spans="1:27" ht="12.75">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row>
    <row r="889" spans="1:27" ht="12.75">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row>
    <row r="890" spans="1:27" ht="12.75">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row>
    <row r="891" spans="1:27" ht="12.75">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row>
    <row r="892" spans="1:27" ht="12.75">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row>
    <row r="893" spans="1:27" ht="12.75">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row>
    <row r="894" spans="1:27" ht="12.75">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row>
    <row r="895" spans="1:27" ht="12.75">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row>
    <row r="896" spans="1:27" ht="12.75">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row>
    <row r="897" spans="1:27" ht="12.75">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row>
    <row r="898" spans="1:27" ht="12.75">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row>
    <row r="899" spans="1:27" ht="12.75">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row>
    <row r="900" spans="1:27" ht="12.75">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row>
    <row r="901" spans="1:27" ht="12.75">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row>
    <row r="902" spans="1:27" ht="12.75">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row>
    <row r="903" spans="1:27" ht="12.75">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row>
    <row r="904" spans="1:27" ht="12.75">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row>
    <row r="905" spans="1:27" ht="12.75">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row>
    <row r="906" spans="1:27" ht="12.75">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row>
    <row r="907" spans="1:27" ht="12.75">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row>
    <row r="908" spans="1:27" ht="12.75">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row>
    <row r="909" spans="1:27" ht="12.75">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row>
    <row r="910" spans="1:27" ht="12.75">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row>
    <row r="911" spans="1:27" ht="12.75">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row>
    <row r="912" spans="1:27" ht="12.75">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row>
    <row r="913" spans="1:27" ht="12.75">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row>
    <row r="914" spans="1:27" ht="12.75">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row>
    <row r="915" spans="1:27" ht="12.75">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row>
    <row r="916" spans="1:27" ht="12.75">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row>
    <row r="917" spans="1:27" ht="12.75">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row>
    <row r="918" spans="1:27" ht="12.75">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row>
    <row r="919" spans="1:27" ht="12.75">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row>
    <row r="920" spans="1:27" ht="12.75">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row>
    <row r="921" spans="1:27" ht="12.75">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row>
    <row r="922" spans="1:27" ht="12.75">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row>
    <row r="923" spans="1:27" ht="12.75">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row>
    <row r="924" spans="1:27" ht="12.75">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row>
    <row r="925" spans="1:27" ht="12.75">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row>
    <row r="926" spans="1:27" ht="12.75">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row>
    <row r="927" spans="1:27" ht="12.75">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row>
    <row r="928" spans="1:27" ht="12.75">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row>
    <row r="929" spans="1:27" ht="12.75">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row>
    <row r="930" spans="1:27" ht="12.75">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row>
    <row r="931" spans="1:27" ht="12.75">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row>
    <row r="932" spans="1:27" ht="12.75">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row>
    <row r="933" spans="1:27" ht="12.75">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row>
    <row r="934" spans="1:27" ht="12.75">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row>
    <row r="935" spans="1:27" ht="12.75">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row>
    <row r="936" spans="1:27" ht="12.75">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row>
    <row r="937" spans="1:27" ht="12.75">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row>
    <row r="938" spans="1:27" ht="12.75">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row>
    <row r="939" spans="1:27" ht="12.75">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row>
    <row r="940" spans="1:27" ht="12.75">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row>
    <row r="941" spans="1:27" ht="12.75">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row>
    <row r="942" spans="1:27" ht="12.75">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row>
    <row r="943" spans="1:27" ht="12.75">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row>
    <row r="944" spans="1:27" ht="12.75">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row>
    <row r="945" spans="1:27" ht="12.75">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row>
    <row r="946" spans="1:27" ht="12.75">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row>
    <row r="947" spans="1:27" ht="12.75">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row>
    <row r="948" spans="1:27" ht="12.75">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row>
    <row r="949" spans="1:27" ht="12.75">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row>
    <row r="950" spans="1:27" ht="12.75">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row>
    <row r="951" spans="1:27" ht="12.75">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row>
    <row r="952" spans="1:27" ht="12.75">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row>
    <row r="953" spans="1:27" ht="12.75">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row>
    <row r="954" spans="1:27" ht="12.75">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row>
    <row r="955" spans="1:27" ht="12.75">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row>
    <row r="956" spans="1:27" ht="12.75">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row>
    <row r="957" spans="1:27" ht="12.75">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row>
    <row r="958" spans="1:27" ht="12.75">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row>
    <row r="959" spans="1:27" ht="12.75">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row>
    <row r="960" spans="1:27" ht="12.75">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row>
    <row r="961" spans="1:27" ht="12.75">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row>
    <row r="962" spans="1:27" ht="12.75">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row>
    <row r="963" spans="1:27" ht="12.75">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row>
    <row r="964" spans="1:27" ht="12.75">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row>
    <row r="965" spans="1:27" ht="12.75">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row>
    <row r="966" spans="1:27" ht="12.75">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row>
    <row r="967" spans="1:27" ht="12.75">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row>
    <row r="968" spans="1:27" ht="12.75">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row>
    <row r="969" spans="1:27" ht="12.75">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row>
    <row r="970" spans="1:27" ht="12.75">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row>
    <row r="971" spans="1:27" ht="12.75">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row>
    <row r="972" spans="1:27" ht="12.75">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row>
    <row r="973" spans="1:27" ht="12.75">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row>
    <row r="974" spans="1:27" ht="12.75">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row>
    <row r="975" spans="1:27" ht="12.75">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row>
    <row r="976" spans="1:27" ht="12.75">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row>
    <row r="977" spans="1:27" ht="12.75">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row>
    <row r="978" spans="1:27" ht="12.75">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row>
    <row r="979" spans="1:27" ht="12.75">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row>
    <row r="980" spans="1:27" ht="12.75">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row>
    <row r="981" spans="1:27" ht="12.75">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row>
    <row r="982" spans="1:27" ht="12.75">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row>
    <row r="983" spans="1:27" ht="12.75">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row>
    <row r="984" spans="1:27" ht="12.75">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row>
    <row r="985" spans="1:27" ht="12.75">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row>
    <row r="986" spans="1:27" ht="12.75">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row>
    <row r="987" spans="1:27" ht="12.75">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row>
    <row r="988" spans="1:27" ht="12.75">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row>
    <row r="989" spans="1:27" ht="12.75">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row>
    <row r="990" spans="1:27" ht="12.75">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row>
    <row r="991" spans="1:27" ht="12.75">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row>
    <row r="992" spans="1:27" ht="12.75">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row>
    <row r="993" spans="1:27" ht="12.75">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row>
    <row r="994" spans="1:27" ht="12.75">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row>
    <row r="995" spans="1:27" ht="12.75">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row>
    <row r="996" spans="1:27" ht="12.75">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row>
    <row r="997" spans="1:27" ht="12.75">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row>
    <row r="998" spans="1:27" ht="12.75">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row>
    <row r="999" spans="1:27" ht="12.75">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row>
    <row r="1000" spans="1:27" ht="12.75">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row>
    <row r="1001" spans="1:27" ht="12.75">
      <c r="A1001" s="71"/>
      <c r="B1001" s="71"/>
      <c r="C1001" s="71"/>
      <c r="D1001" s="71"/>
      <c r="E1001" s="71"/>
      <c r="F1001" s="71"/>
      <c r="G1001" s="71"/>
      <c r="H1001" s="71"/>
      <c r="I1001" s="71"/>
      <c r="J1001" s="71"/>
      <c r="K1001" s="71"/>
      <c r="L1001" s="71"/>
      <c r="M1001" s="71"/>
      <c r="N1001" s="71"/>
      <c r="O1001" s="71"/>
      <c r="P1001" s="71"/>
      <c r="Q1001" s="71"/>
      <c r="R1001" s="71"/>
      <c r="S1001" s="71"/>
      <c r="T1001" s="71"/>
      <c r="U1001" s="71"/>
      <c r="V1001" s="71"/>
      <c r="W1001" s="71"/>
      <c r="X1001" s="71"/>
      <c r="Y1001" s="71"/>
      <c r="Z1001" s="71"/>
      <c r="AA1001" s="71"/>
    </row>
    <row r="1002" spans="1:27" ht="12.75">
      <c r="A1002" s="71"/>
      <c r="B1002" s="71"/>
      <c r="C1002" s="71"/>
      <c r="D1002" s="71"/>
      <c r="E1002" s="71"/>
      <c r="F1002" s="71"/>
      <c r="G1002" s="71"/>
      <c r="H1002" s="71"/>
      <c r="I1002" s="71"/>
      <c r="J1002" s="71"/>
      <c r="K1002" s="71"/>
      <c r="L1002" s="71"/>
      <c r="M1002" s="71"/>
      <c r="N1002" s="71"/>
      <c r="O1002" s="71"/>
      <c r="P1002" s="71"/>
      <c r="Q1002" s="71"/>
      <c r="R1002" s="71"/>
      <c r="S1002" s="71"/>
      <c r="T1002" s="71"/>
      <c r="U1002" s="71"/>
      <c r="V1002" s="71"/>
      <c r="W1002" s="71"/>
      <c r="X1002" s="71"/>
      <c r="Y1002" s="71"/>
      <c r="Z1002" s="71"/>
      <c r="AA1002" s="71"/>
    </row>
    <row r="1003" spans="1:27" ht="12.75">
      <c r="A1003" s="71"/>
      <c r="B1003" s="71"/>
      <c r="C1003" s="71"/>
      <c r="D1003" s="71"/>
      <c r="E1003" s="71"/>
      <c r="F1003" s="71"/>
      <c r="G1003" s="71"/>
      <c r="H1003" s="71"/>
      <c r="I1003" s="71"/>
      <c r="J1003" s="71"/>
      <c r="K1003" s="71"/>
      <c r="L1003" s="71"/>
      <c r="M1003" s="71"/>
      <c r="N1003" s="71"/>
      <c r="O1003" s="71"/>
      <c r="P1003" s="71"/>
      <c r="Q1003" s="71"/>
      <c r="R1003" s="71"/>
      <c r="S1003" s="71"/>
      <c r="T1003" s="71"/>
      <c r="U1003" s="71"/>
      <c r="V1003" s="71"/>
      <c r="W1003" s="71"/>
      <c r="X1003" s="71"/>
      <c r="Y1003" s="71"/>
      <c r="Z1003" s="71"/>
      <c r="AA1003" s="71"/>
    </row>
    <row r="1004" spans="1:27" ht="12.75">
      <c r="A1004" s="71"/>
      <c r="B1004" s="71"/>
      <c r="C1004" s="71"/>
      <c r="D1004" s="71"/>
      <c r="E1004" s="71"/>
      <c r="F1004" s="71"/>
      <c r="G1004" s="71"/>
      <c r="H1004" s="71"/>
      <c r="I1004" s="71"/>
      <c r="J1004" s="71"/>
      <c r="K1004" s="71"/>
      <c r="L1004" s="71"/>
      <c r="M1004" s="71"/>
      <c r="N1004" s="71"/>
      <c r="O1004" s="71"/>
      <c r="P1004" s="71"/>
      <c r="Q1004" s="71"/>
      <c r="R1004" s="71"/>
      <c r="S1004" s="71"/>
      <c r="T1004" s="71"/>
      <c r="U1004" s="71"/>
      <c r="V1004" s="71"/>
      <c r="W1004" s="71"/>
      <c r="X1004" s="71"/>
      <c r="Y1004" s="71"/>
      <c r="Z1004" s="71"/>
      <c r="AA1004" s="71"/>
    </row>
    <row r="1005" spans="1:27" ht="12.75">
      <c r="A1005" s="71"/>
      <c r="B1005" s="71"/>
      <c r="C1005" s="71"/>
      <c r="D1005" s="71"/>
      <c r="E1005" s="71"/>
      <c r="F1005" s="71"/>
      <c r="G1005" s="71"/>
      <c r="H1005" s="71"/>
      <c r="I1005" s="71"/>
      <c r="J1005" s="71"/>
      <c r="K1005" s="71"/>
      <c r="L1005" s="71"/>
      <c r="M1005" s="71"/>
      <c r="N1005" s="71"/>
      <c r="O1005" s="71"/>
      <c r="P1005" s="71"/>
      <c r="Q1005" s="71"/>
      <c r="R1005" s="71"/>
      <c r="S1005" s="71"/>
      <c r="T1005" s="71"/>
      <c r="U1005" s="71"/>
      <c r="V1005" s="71"/>
      <c r="W1005" s="71"/>
      <c r="X1005" s="71"/>
      <c r="Y1005" s="71"/>
      <c r="Z1005" s="71"/>
      <c r="AA1005" s="71"/>
    </row>
    <row r="1006" spans="1:27" ht="12.75">
      <c r="A1006" s="71"/>
      <c r="B1006" s="71"/>
      <c r="C1006" s="71"/>
      <c r="D1006" s="71"/>
      <c r="E1006" s="71"/>
      <c r="F1006" s="71"/>
      <c r="G1006" s="71"/>
      <c r="H1006" s="71"/>
      <c r="I1006" s="71"/>
      <c r="J1006" s="71"/>
      <c r="K1006" s="71"/>
      <c r="L1006" s="71"/>
      <c r="M1006" s="71"/>
      <c r="N1006" s="71"/>
      <c r="O1006" s="71"/>
      <c r="P1006" s="71"/>
      <c r="Q1006" s="71"/>
      <c r="R1006" s="71"/>
      <c r="S1006" s="71"/>
      <c r="T1006" s="71"/>
      <c r="U1006" s="71"/>
      <c r="V1006" s="71"/>
      <c r="W1006" s="71"/>
      <c r="X1006" s="71"/>
      <c r="Y1006" s="71"/>
      <c r="Z1006" s="71"/>
      <c r="AA1006" s="71"/>
    </row>
    <row r="1007" spans="1:27" ht="12.75">
      <c r="A1007" s="71"/>
      <c r="B1007" s="71"/>
      <c r="C1007" s="71"/>
      <c r="D1007" s="71"/>
      <c r="E1007" s="71"/>
      <c r="F1007" s="71"/>
      <c r="G1007" s="71"/>
      <c r="H1007" s="71"/>
      <c r="I1007" s="71"/>
      <c r="J1007" s="71"/>
      <c r="K1007" s="71"/>
      <c r="L1007" s="71"/>
      <c r="M1007" s="71"/>
      <c r="N1007" s="71"/>
      <c r="O1007" s="71"/>
      <c r="P1007" s="71"/>
      <c r="Q1007" s="71"/>
      <c r="R1007" s="71"/>
      <c r="S1007" s="71"/>
      <c r="T1007" s="71"/>
      <c r="U1007" s="71"/>
      <c r="V1007" s="71"/>
      <c r="W1007" s="71"/>
      <c r="X1007" s="71"/>
      <c r="Y1007" s="71"/>
      <c r="Z1007" s="71"/>
      <c r="AA1007" s="71"/>
    </row>
    <row r="1008" spans="1:27" ht="12.75">
      <c r="A1008" s="71"/>
      <c r="B1008" s="71"/>
      <c r="C1008" s="71"/>
      <c r="D1008" s="71"/>
      <c r="E1008" s="71"/>
      <c r="F1008" s="71"/>
      <c r="G1008" s="71"/>
      <c r="H1008" s="71"/>
      <c r="I1008" s="71"/>
      <c r="J1008" s="71"/>
      <c r="K1008" s="71"/>
      <c r="L1008" s="71"/>
      <c r="M1008" s="71"/>
      <c r="N1008" s="71"/>
      <c r="O1008" s="71"/>
      <c r="P1008" s="71"/>
      <c r="Q1008" s="71"/>
      <c r="R1008" s="71"/>
      <c r="S1008" s="71"/>
      <c r="T1008" s="71"/>
      <c r="U1008" s="71"/>
      <c r="V1008" s="71"/>
      <c r="W1008" s="71"/>
      <c r="X1008" s="71"/>
      <c r="Y1008" s="71"/>
      <c r="Z1008" s="71"/>
      <c r="AA1008" s="71"/>
    </row>
    <row r="1009" spans="1:27" ht="12.75">
      <c r="A1009" s="71"/>
      <c r="B1009" s="71"/>
      <c r="C1009" s="71"/>
      <c r="D1009" s="71"/>
      <c r="E1009" s="71"/>
      <c r="F1009" s="71"/>
      <c r="G1009" s="71"/>
      <c r="H1009" s="71"/>
      <c r="I1009" s="71"/>
      <c r="J1009" s="71"/>
      <c r="K1009" s="71"/>
      <c r="L1009" s="71"/>
      <c r="M1009" s="71"/>
      <c r="N1009" s="71"/>
      <c r="O1009" s="71"/>
      <c r="P1009" s="71"/>
      <c r="Q1009" s="71"/>
      <c r="R1009" s="71"/>
      <c r="S1009" s="71"/>
      <c r="T1009" s="71"/>
      <c r="U1009" s="71"/>
      <c r="V1009" s="71"/>
      <c r="W1009" s="71"/>
      <c r="X1009" s="71"/>
      <c r="Y1009" s="71"/>
      <c r="Z1009" s="71"/>
      <c r="AA1009" s="71"/>
    </row>
    <row r="1010" spans="1:27" ht="12.75">
      <c r="A1010" s="71"/>
      <c r="B1010" s="71"/>
      <c r="C1010" s="71"/>
      <c r="D1010" s="71"/>
      <c r="E1010" s="71"/>
      <c r="F1010" s="71"/>
      <c r="G1010" s="71"/>
      <c r="H1010" s="71"/>
      <c r="I1010" s="71"/>
      <c r="J1010" s="71"/>
      <c r="K1010" s="71"/>
      <c r="L1010" s="71"/>
      <c r="M1010" s="71"/>
      <c r="N1010" s="71"/>
      <c r="O1010" s="71"/>
      <c r="P1010" s="71"/>
      <c r="Q1010" s="71"/>
      <c r="R1010" s="71"/>
      <c r="S1010" s="71"/>
      <c r="T1010" s="71"/>
      <c r="U1010" s="71"/>
      <c r="V1010" s="71"/>
      <c r="W1010" s="71"/>
      <c r="X1010" s="71"/>
      <c r="Y1010" s="71"/>
      <c r="Z1010" s="71"/>
      <c r="AA1010" s="71"/>
    </row>
    <row r="1011" spans="1:27" ht="12.75">
      <c r="A1011" s="71"/>
      <c r="B1011" s="71"/>
      <c r="C1011" s="71"/>
      <c r="D1011" s="71"/>
      <c r="E1011" s="71"/>
      <c r="F1011" s="71"/>
      <c r="G1011" s="71"/>
      <c r="H1011" s="71"/>
      <c r="I1011" s="71"/>
      <c r="J1011" s="71"/>
      <c r="K1011" s="71"/>
      <c r="L1011" s="71"/>
      <c r="M1011" s="71"/>
      <c r="N1011" s="71"/>
      <c r="O1011" s="71"/>
      <c r="P1011" s="71"/>
      <c r="Q1011" s="71"/>
      <c r="R1011" s="71"/>
      <c r="S1011" s="71"/>
      <c r="T1011" s="71"/>
      <c r="U1011" s="71"/>
      <c r="V1011" s="71"/>
      <c r="W1011" s="71"/>
      <c r="X1011" s="71"/>
      <c r="Y1011" s="71"/>
      <c r="Z1011" s="71"/>
      <c r="AA1011" s="71"/>
    </row>
    <row r="1012" spans="1:27" ht="12.75">
      <c r="A1012" s="71"/>
      <c r="B1012" s="71"/>
      <c r="C1012" s="71"/>
      <c r="D1012" s="71"/>
      <c r="E1012" s="71"/>
      <c r="F1012" s="71"/>
      <c r="G1012" s="71"/>
      <c r="H1012" s="71"/>
      <c r="I1012" s="71"/>
      <c r="J1012" s="71"/>
      <c r="K1012" s="71"/>
      <c r="L1012" s="71"/>
      <c r="M1012" s="71"/>
      <c r="N1012" s="71"/>
      <c r="O1012" s="71"/>
      <c r="P1012" s="71"/>
      <c r="Q1012" s="71"/>
      <c r="R1012" s="71"/>
      <c r="S1012" s="71"/>
      <c r="T1012" s="71"/>
      <c r="U1012" s="71"/>
      <c r="V1012" s="71"/>
      <c r="W1012" s="71"/>
      <c r="X1012" s="71"/>
      <c r="Y1012" s="71"/>
      <c r="Z1012" s="71"/>
      <c r="AA1012" s="71"/>
    </row>
    <row r="1013" spans="1:27" ht="12.75">
      <c r="A1013" s="71"/>
      <c r="B1013" s="71"/>
      <c r="C1013" s="71"/>
      <c r="D1013" s="71"/>
      <c r="E1013" s="71"/>
      <c r="F1013" s="71"/>
      <c r="G1013" s="71"/>
      <c r="H1013" s="71"/>
      <c r="I1013" s="71"/>
      <c r="J1013" s="71"/>
      <c r="K1013" s="71"/>
      <c r="L1013" s="71"/>
      <c r="M1013" s="71"/>
      <c r="N1013" s="71"/>
      <c r="O1013" s="71"/>
      <c r="P1013" s="71"/>
      <c r="Q1013" s="71"/>
      <c r="R1013" s="71"/>
      <c r="S1013" s="71"/>
      <c r="T1013" s="71"/>
      <c r="U1013" s="71"/>
      <c r="V1013" s="71"/>
      <c r="W1013" s="71"/>
      <c r="X1013" s="71"/>
      <c r="Y1013" s="71"/>
      <c r="Z1013" s="71"/>
      <c r="AA1013" s="71"/>
    </row>
    <row r="1014" spans="1:27" ht="12.75">
      <c r="A1014" s="71"/>
      <c r="B1014" s="71"/>
      <c r="C1014" s="71"/>
      <c r="D1014" s="71"/>
      <c r="E1014" s="71"/>
      <c r="F1014" s="71"/>
      <c r="G1014" s="71"/>
      <c r="H1014" s="71"/>
      <c r="I1014" s="71"/>
      <c r="J1014" s="71"/>
      <c r="K1014" s="71"/>
      <c r="L1014" s="71"/>
      <c r="M1014" s="71"/>
      <c r="N1014" s="71"/>
      <c r="O1014" s="71"/>
      <c r="P1014" s="71"/>
      <c r="Q1014" s="71"/>
      <c r="R1014" s="71"/>
      <c r="S1014" s="71"/>
      <c r="T1014" s="71"/>
      <c r="U1014" s="71"/>
      <c r="V1014" s="71"/>
      <c r="W1014" s="71"/>
      <c r="X1014" s="71"/>
      <c r="Y1014" s="71"/>
      <c r="Z1014" s="71"/>
      <c r="AA1014" s="71"/>
    </row>
    <row r="1015" spans="1:27" ht="12.75">
      <c r="A1015" s="71"/>
      <c r="B1015" s="71"/>
      <c r="C1015" s="71"/>
      <c r="D1015" s="71"/>
      <c r="E1015" s="71"/>
      <c r="F1015" s="71"/>
      <c r="G1015" s="71"/>
      <c r="H1015" s="71"/>
      <c r="I1015" s="71"/>
      <c r="J1015" s="71"/>
      <c r="K1015" s="71"/>
      <c r="L1015" s="71"/>
      <c r="M1015" s="71"/>
      <c r="N1015" s="71"/>
      <c r="O1015" s="71"/>
      <c r="P1015" s="71"/>
      <c r="Q1015" s="71"/>
      <c r="R1015" s="71"/>
      <c r="S1015" s="71"/>
      <c r="T1015" s="71"/>
      <c r="U1015" s="71"/>
      <c r="V1015" s="71"/>
      <c r="W1015" s="71"/>
      <c r="X1015" s="71"/>
      <c r="Y1015" s="71"/>
      <c r="Z1015" s="71"/>
      <c r="AA1015" s="71"/>
    </row>
    <row r="1016" spans="1:27" ht="12.75">
      <c r="A1016" s="71"/>
      <c r="B1016" s="71"/>
      <c r="C1016" s="71"/>
      <c r="D1016" s="71"/>
      <c r="E1016" s="71"/>
      <c r="F1016" s="71"/>
      <c r="G1016" s="71"/>
      <c r="H1016" s="71"/>
      <c r="I1016" s="71"/>
      <c r="J1016" s="71"/>
      <c r="K1016" s="71"/>
      <c r="L1016" s="71"/>
      <c r="M1016" s="71"/>
      <c r="N1016" s="71"/>
      <c r="O1016" s="71"/>
      <c r="P1016" s="71"/>
      <c r="Q1016" s="71"/>
      <c r="R1016" s="71"/>
      <c r="S1016" s="71"/>
      <c r="T1016" s="71"/>
      <c r="U1016" s="71"/>
      <c r="V1016" s="71"/>
      <c r="W1016" s="71"/>
      <c r="X1016" s="71"/>
      <c r="Y1016" s="71"/>
      <c r="Z1016" s="71"/>
      <c r="AA1016" s="71"/>
    </row>
    <row r="1017" spans="1:27" ht="12.75">
      <c r="A1017" s="71"/>
      <c r="B1017" s="71"/>
      <c r="C1017" s="71"/>
      <c r="D1017" s="71"/>
      <c r="E1017" s="71"/>
      <c r="F1017" s="71"/>
      <c r="G1017" s="71"/>
      <c r="H1017" s="71"/>
      <c r="I1017" s="71"/>
      <c r="J1017" s="71"/>
      <c r="K1017" s="71"/>
      <c r="L1017" s="71"/>
      <c r="M1017" s="71"/>
      <c r="N1017" s="71"/>
      <c r="O1017" s="71"/>
      <c r="P1017" s="71"/>
      <c r="Q1017" s="71"/>
      <c r="R1017" s="71"/>
      <c r="S1017" s="71"/>
      <c r="T1017" s="71"/>
      <c r="U1017" s="71"/>
      <c r="V1017" s="71"/>
      <c r="W1017" s="71"/>
      <c r="X1017" s="71"/>
      <c r="Y1017" s="71"/>
      <c r="Z1017" s="71"/>
      <c r="AA1017" s="71"/>
    </row>
    <row r="1018" spans="1:27" ht="12.75">
      <c r="A1018" s="71"/>
      <c r="B1018" s="71"/>
      <c r="C1018" s="71"/>
      <c r="D1018" s="71"/>
      <c r="E1018" s="71"/>
      <c r="F1018" s="71"/>
      <c r="G1018" s="71"/>
      <c r="H1018" s="71"/>
      <c r="I1018" s="71"/>
      <c r="J1018" s="71"/>
      <c r="K1018" s="71"/>
      <c r="L1018" s="71"/>
      <c r="M1018" s="71"/>
      <c r="N1018" s="71"/>
      <c r="O1018" s="71"/>
      <c r="P1018" s="71"/>
      <c r="Q1018" s="71"/>
      <c r="R1018" s="71"/>
      <c r="S1018" s="71"/>
      <c r="T1018" s="71"/>
      <c r="U1018" s="71"/>
      <c r="V1018" s="71"/>
      <c r="W1018" s="71"/>
      <c r="X1018" s="71"/>
      <c r="Y1018" s="71"/>
      <c r="Z1018" s="71"/>
      <c r="AA1018" s="71"/>
    </row>
  </sheetData>
  <mergeCells count="14">
    <mergeCell ref="B38:C38"/>
    <mergeCell ref="D38:G38"/>
    <mergeCell ref="B4:C4"/>
    <mergeCell ref="A2:A5"/>
    <mergeCell ref="B1:M1"/>
    <mergeCell ref="B2:M2"/>
    <mergeCell ref="D37:G37"/>
    <mergeCell ref="H4:J4"/>
    <mergeCell ref="L3:M3"/>
    <mergeCell ref="K3:K4"/>
    <mergeCell ref="B3:G3"/>
    <mergeCell ref="E4:G4"/>
    <mergeCell ref="H3:J3"/>
    <mergeCell ref="B37:C37"/>
  </mergeCells>
  <printOptions horizontalCentered="1" gridLines="1"/>
  <pageMargins left="0.7" right="0.7" top="0.75" bottom="0.75" header="0" footer="0"/>
  <pageSetup scale="80" fitToHeight="0" pageOrder="overThenDown" orientation="landscape" cellComments="atEnd" r:id="rId1"/>
  <headerFooter>
    <oddHeader>&amp;L&amp;F&amp;CRosengarth&amp;R&amp;A</oddHeader>
    <oddFooter>&amp;L&amp;D&amp;R&amp;P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AA1018"/>
  <sheetViews>
    <sheetView workbookViewId="0">
      <pane ySplit="5" topLeftCell="A6" activePane="bottomLeft" state="frozen"/>
      <selection pane="bottomLeft" activeCell="J26" sqref="J26"/>
    </sheetView>
  </sheetViews>
  <sheetFormatPr defaultColWidth="17.28515625" defaultRowHeight="15" customHeight="1"/>
  <cols>
    <col min="1" max="1" width="11.28515625" customWidth="1"/>
    <col min="2" max="10" width="11.5703125" customWidth="1"/>
    <col min="11" max="11" width="18.42578125" customWidth="1"/>
    <col min="12" max="12" width="14.140625" customWidth="1"/>
  </cols>
  <sheetData>
    <row r="1" spans="1:27">
      <c r="A1" s="116"/>
      <c r="B1" s="468" t="s">
        <v>351</v>
      </c>
      <c r="C1" s="469"/>
      <c r="D1" s="469"/>
      <c r="E1" s="469"/>
      <c r="F1" s="469"/>
      <c r="G1" s="469"/>
      <c r="H1" s="469"/>
      <c r="I1" s="469"/>
      <c r="J1" s="469"/>
      <c r="K1" s="469"/>
      <c r="L1" s="469"/>
      <c r="M1" s="469"/>
      <c r="N1" s="71"/>
      <c r="O1" s="71"/>
      <c r="P1" s="71"/>
      <c r="Q1" s="71"/>
      <c r="R1" s="71"/>
      <c r="S1" s="71"/>
      <c r="T1" s="71"/>
      <c r="U1" s="71"/>
      <c r="V1" s="71"/>
      <c r="W1" s="71"/>
      <c r="X1" s="71"/>
      <c r="Y1" s="71"/>
      <c r="Z1" s="71"/>
      <c r="AA1" s="71"/>
    </row>
    <row r="2" spans="1:27" ht="14.25">
      <c r="A2" s="488" t="s">
        <v>139</v>
      </c>
      <c r="B2" s="470" t="s">
        <v>140</v>
      </c>
      <c r="C2" s="462"/>
      <c r="D2" s="462"/>
      <c r="E2" s="462"/>
      <c r="F2" s="462"/>
      <c r="G2" s="462"/>
      <c r="H2" s="462"/>
      <c r="I2" s="462"/>
      <c r="J2" s="462"/>
      <c r="K2" s="462"/>
      <c r="L2" s="462"/>
      <c r="M2" s="462"/>
      <c r="N2" s="71"/>
      <c r="O2" s="71"/>
      <c r="P2" s="71"/>
      <c r="Q2" s="71"/>
      <c r="R2" s="71"/>
      <c r="S2" s="71"/>
      <c r="T2" s="71"/>
      <c r="U2" s="71"/>
      <c r="V2" s="71"/>
      <c r="W2" s="71"/>
      <c r="X2" s="71"/>
      <c r="Y2" s="71"/>
      <c r="Z2" s="71"/>
      <c r="AA2" s="71"/>
    </row>
    <row r="3" spans="1:27" ht="22.5">
      <c r="A3" s="489"/>
      <c r="B3" s="480" t="s">
        <v>116</v>
      </c>
      <c r="C3" s="469"/>
      <c r="D3" s="469"/>
      <c r="E3" s="469"/>
      <c r="F3" s="469"/>
      <c r="G3" s="475"/>
      <c r="H3" s="484" t="s">
        <v>117</v>
      </c>
      <c r="I3" s="469"/>
      <c r="J3" s="475"/>
      <c r="K3" s="478" t="s">
        <v>118</v>
      </c>
      <c r="L3" s="476" t="s">
        <v>119</v>
      </c>
      <c r="M3" s="477"/>
      <c r="N3" s="71"/>
      <c r="O3" s="71"/>
      <c r="P3" s="71"/>
      <c r="Q3" s="71"/>
      <c r="R3" s="71"/>
      <c r="S3" s="71"/>
      <c r="T3" s="71"/>
      <c r="U3" s="71"/>
      <c r="V3" s="71"/>
      <c r="W3" s="71"/>
      <c r="X3" s="71"/>
      <c r="Y3" s="71"/>
      <c r="Z3" s="71"/>
      <c r="AA3" s="71"/>
    </row>
    <row r="4" spans="1:27" ht="27" customHeight="1">
      <c r="A4" s="489"/>
      <c r="B4" s="481" t="s">
        <v>120</v>
      </c>
      <c r="C4" s="483"/>
      <c r="D4" s="117" t="s">
        <v>121</v>
      </c>
      <c r="E4" s="481" t="s">
        <v>122</v>
      </c>
      <c r="F4" s="482"/>
      <c r="G4" s="483"/>
      <c r="H4" s="474" t="s">
        <v>123</v>
      </c>
      <c r="I4" s="469"/>
      <c r="J4" s="475"/>
      <c r="K4" s="479"/>
      <c r="L4" s="190" t="s">
        <v>124</v>
      </c>
      <c r="M4" s="191" t="s">
        <v>125</v>
      </c>
      <c r="N4" s="71"/>
      <c r="O4" s="71"/>
      <c r="P4" s="71"/>
      <c r="Q4" s="71"/>
      <c r="R4" s="71"/>
      <c r="S4" s="71"/>
      <c r="T4" s="71"/>
      <c r="U4" s="71"/>
      <c r="V4" s="71"/>
      <c r="W4" s="71"/>
      <c r="X4" s="71"/>
      <c r="Y4" s="71"/>
      <c r="Z4" s="71"/>
      <c r="AA4" s="71"/>
    </row>
    <row r="5" spans="1:27" ht="45">
      <c r="A5" s="490"/>
      <c r="B5" s="120" t="s">
        <v>107</v>
      </c>
      <c r="C5" s="121" t="s">
        <v>126</v>
      </c>
      <c r="D5" s="122" t="s">
        <v>127</v>
      </c>
      <c r="E5" s="123" t="s">
        <v>128</v>
      </c>
      <c r="F5" s="120" t="s">
        <v>129</v>
      </c>
      <c r="G5" s="124" t="s">
        <v>130</v>
      </c>
      <c r="H5" s="125" t="s">
        <v>131</v>
      </c>
      <c r="I5" s="126" t="s">
        <v>132</v>
      </c>
      <c r="J5" s="127" t="s">
        <v>133</v>
      </c>
      <c r="K5" s="192" t="s">
        <v>134</v>
      </c>
      <c r="L5" s="129" t="s">
        <v>135</v>
      </c>
      <c r="M5" s="130" t="s">
        <v>136</v>
      </c>
      <c r="N5" s="71"/>
      <c r="O5" s="71"/>
      <c r="P5" s="71"/>
      <c r="Q5" s="71"/>
      <c r="R5" s="71"/>
      <c r="S5" s="71"/>
      <c r="T5" s="71"/>
      <c r="U5" s="71"/>
      <c r="V5" s="71"/>
      <c r="W5" s="71"/>
      <c r="X5" s="71"/>
      <c r="Y5" s="71"/>
      <c r="Z5" s="71"/>
      <c r="AA5" s="71"/>
    </row>
    <row r="6" spans="1:27">
      <c r="A6" s="193" t="s">
        <v>60</v>
      </c>
      <c r="B6" s="155">
        <v>-615</v>
      </c>
      <c r="C6" s="133"/>
      <c r="D6" s="134">
        <v>-615</v>
      </c>
      <c r="E6" s="135"/>
      <c r="F6" s="155"/>
      <c r="G6" s="136"/>
      <c r="H6" s="158"/>
      <c r="I6" s="138">
        <v>-615</v>
      </c>
      <c r="J6" s="159">
        <v>-615</v>
      </c>
      <c r="K6" s="194">
        <v>0</v>
      </c>
      <c r="L6" s="161">
        <v>-615</v>
      </c>
      <c r="M6" s="162" t="s">
        <v>352</v>
      </c>
      <c r="N6" s="71"/>
      <c r="O6" s="71"/>
      <c r="P6" s="71"/>
      <c r="Q6" s="71"/>
      <c r="R6" s="71"/>
      <c r="S6" s="71"/>
      <c r="T6" s="71"/>
      <c r="U6" s="71"/>
      <c r="V6" s="71"/>
      <c r="W6" s="71"/>
      <c r="X6" s="71"/>
      <c r="Y6" s="71"/>
      <c r="Z6" s="71"/>
      <c r="AA6" s="71"/>
    </row>
    <row r="7" spans="1:27">
      <c r="A7" s="195"/>
      <c r="B7" s="144"/>
      <c r="C7" s="145"/>
      <c r="D7" s="146"/>
      <c r="E7" s="147"/>
      <c r="F7" s="144"/>
      <c r="G7" s="148"/>
      <c r="H7" s="149"/>
      <c r="I7" s="150"/>
      <c r="J7" s="151"/>
      <c r="K7" s="196"/>
      <c r="L7" s="153"/>
      <c r="M7" s="154"/>
      <c r="N7" s="71"/>
      <c r="O7" s="71"/>
      <c r="P7" s="71"/>
      <c r="Q7" s="71"/>
      <c r="R7" s="71"/>
      <c r="S7" s="71"/>
      <c r="T7" s="71"/>
      <c r="U7" s="71"/>
      <c r="V7" s="71"/>
      <c r="W7" s="71"/>
      <c r="X7" s="71"/>
      <c r="Y7" s="71"/>
      <c r="Z7" s="71"/>
      <c r="AA7" s="71"/>
    </row>
    <row r="8" spans="1:27">
      <c r="A8" s="193"/>
      <c r="B8" s="155"/>
      <c r="C8" s="133"/>
      <c r="D8" s="134"/>
      <c r="E8" s="135"/>
      <c r="F8" s="155"/>
      <c r="G8" s="136"/>
      <c r="H8" s="158"/>
      <c r="I8" s="138"/>
      <c r="J8" s="159"/>
      <c r="K8" s="197"/>
      <c r="L8" s="161"/>
      <c r="M8" s="162"/>
      <c r="N8" s="71"/>
      <c r="O8" s="71"/>
      <c r="P8" s="71"/>
      <c r="Q8" s="71"/>
      <c r="R8" s="71"/>
      <c r="S8" s="71"/>
      <c r="T8" s="71"/>
      <c r="U8" s="71"/>
      <c r="V8" s="71"/>
      <c r="W8" s="71"/>
      <c r="X8" s="71"/>
      <c r="Y8" s="71"/>
      <c r="Z8" s="71"/>
      <c r="AA8" s="71"/>
    </row>
    <row r="9" spans="1:27">
      <c r="A9" s="193" t="s">
        <v>62</v>
      </c>
      <c r="B9" s="144">
        <v>-12000</v>
      </c>
      <c r="C9" s="145"/>
      <c r="D9" s="146">
        <v>-12000</v>
      </c>
      <c r="E9" s="147"/>
      <c r="F9" s="144"/>
      <c r="G9" s="148"/>
      <c r="H9" s="149"/>
      <c r="I9" s="150">
        <v>-12000</v>
      </c>
      <c r="J9" s="151">
        <v>-12000</v>
      </c>
      <c r="K9" s="198"/>
      <c r="L9" s="153">
        <v>-12000</v>
      </c>
      <c r="M9" s="154" t="s">
        <v>365</v>
      </c>
      <c r="N9" s="71"/>
      <c r="O9" s="71"/>
      <c r="P9" s="71"/>
      <c r="Q9" s="71"/>
      <c r="R9" s="71"/>
      <c r="S9" s="71"/>
      <c r="T9" s="71"/>
      <c r="U9" s="71"/>
      <c r="V9" s="71"/>
      <c r="W9" s="71"/>
      <c r="X9" s="71"/>
      <c r="Y9" s="71"/>
      <c r="Z9" s="71"/>
      <c r="AA9" s="71"/>
    </row>
    <row r="10" spans="1:27">
      <c r="A10" s="195"/>
      <c r="B10" s="155"/>
      <c r="C10" s="133"/>
      <c r="D10" s="134"/>
      <c r="E10" s="135"/>
      <c r="F10" s="155"/>
      <c r="G10" s="136"/>
      <c r="H10" s="158"/>
      <c r="I10" s="138"/>
      <c r="J10" s="159"/>
      <c r="K10" s="197"/>
      <c r="L10" s="161"/>
      <c r="M10" s="162"/>
      <c r="N10" s="71"/>
      <c r="O10" s="71"/>
      <c r="P10" s="71"/>
      <c r="Q10" s="71"/>
      <c r="R10" s="71"/>
      <c r="S10" s="71"/>
      <c r="T10" s="71"/>
      <c r="U10" s="71"/>
      <c r="V10" s="71"/>
      <c r="W10" s="71"/>
      <c r="X10" s="71"/>
      <c r="Y10" s="71"/>
      <c r="Z10" s="71"/>
      <c r="AA10" s="71"/>
    </row>
    <row r="11" spans="1:27">
      <c r="A11" s="195" t="s">
        <v>367</v>
      </c>
      <c r="B11" s="144"/>
      <c r="C11" s="145">
        <v>220</v>
      </c>
      <c r="D11" s="146"/>
      <c r="E11" s="147"/>
      <c r="F11" s="144">
        <v>220</v>
      </c>
      <c r="G11" s="148"/>
      <c r="H11" s="149"/>
      <c r="I11" s="150"/>
      <c r="J11" s="151"/>
      <c r="K11" s="198"/>
      <c r="L11" s="153"/>
      <c r="M11" s="154"/>
      <c r="N11" s="71"/>
      <c r="O11" s="71"/>
      <c r="P11" s="71"/>
      <c r="Q11" s="71"/>
      <c r="R11" s="71"/>
      <c r="S11" s="71"/>
      <c r="T11" s="71"/>
      <c r="U11" s="71"/>
      <c r="V11" s="71"/>
      <c r="W11" s="71"/>
      <c r="X11" s="71"/>
      <c r="Y11" s="71"/>
      <c r="Z11" s="71"/>
      <c r="AA11" s="71"/>
    </row>
    <row r="12" spans="1:27">
      <c r="A12" s="195"/>
      <c r="B12" s="155"/>
      <c r="C12" s="133"/>
      <c r="D12" s="134"/>
      <c r="E12" s="135"/>
      <c r="F12" s="155"/>
      <c r="G12" s="136"/>
      <c r="H12" s="158"/>
      <c r="I12" s="138"/>
      <c r="J12" s="159"/>
      <c r="K12" s="197"/>
      <c r="L12" s="161"/>
      <c r="M12" s="162"/>
      <c r="N12" s="71"/>
      <c r="O12" s="71"/>
      <c r="P12" s="71"/>
      <c r="Q12" s="71"/>
      <c r="R12" s="71"/>
      <c r="S12" s="71"/>
      <c r="T12" s="71"/>
      <c r="U12" s="71"/>
      <c r="V12" s="71"/>
      <c r="W12" s="71"/>
      <c r="X12" s="71"/>
      <c r="Y12" s="71"/>
      <c r="Z12" s="71"/>
      <c r="AA12" s="71"/>
    </row>
    <row r="13" spans="1:27">
      <c r="A13" s="195" t="s">
        <v>368</v>
      </c>
      <c r="B13" s="144">
        <v>-196</v>
      </c>
      <c r="C13" s="145"/>
      <c r="D13" s="146"/>
      <c r="E13" s="147"/>
      <c r="F13" s="144">
        <v>-196</v>
      </c>
      <c r="G13" s="148"/>
      <c r="H13" s="149"/>
      <c r="I13" s="150">
        <v>-196</v>
      </c>
      <c r="J13" s="151">
        <v>-196</v>
      </c>
      <c r="K13" s="198"/>
      <c r="L13" s="153">
        <v>-196</v>
      </c>
      <c r="M13" s="154" t="s">
        <v>352</v>
      </c>
      <c r="N13" s="71"/>
      <c r="O13" s="71"/>
      <c r="P13" s="71"/>
      <c r="Q13" s="71"/>
      <c r="R13" s="71"/>
      <c r="S13" s="71"/>
      <c r="T13" s="71"/>
      <c r="U13" s="71"/>
      <c r="V13" s="71"/>
      <c r="W13" s="71"/>
      <c r="X13" s="71"/>
      <c r="Y13" s="71"/>
      <c r="Z13" s="71"/>
      <c r="AA13" s="71"/>
    </row>
    <row r="14" spans="1:27">
      <c r="A14" s="195"/>
      <c r="B14" s="155"/>
      <c r="C14" s="133"/>
      <c r="D14" s="134"/>
      <c r="E14" s="135"/>
      <c r="F14" s="155"/>
      <c r="G14" s="136"/>
      <c r="H14" s="158"/>
      <c r="I14" s="138"/>
      <c r="J14" s="159"/>
      <c r="K14" s="197"/>
      <c r="L14" s="161"/>
      <c r="M14" s="162"/>
      <c r="N14" s="71"/>
      <c r="O14" s="71"/>
      <c r="P14" s="71"/>
      <c r="Q14" s="71"/>
      <c r="R14" s="71"/>
      <c r="S14" s="71"/>
      <c r="T14" s="71"/>
      <c r="U14" s="71"/>
      <c r="V14" s="71"/>
      <c r="W14" s="71"/>
      <c r="X14" s="71"/>
      <c r="Y14" s="71"/>
      <c r="Z14" s="71"/>
      <c r="AA14" s="71"/>
    </row>
    <row r="15" spans="1:27">
      <c r="A15" s="195" t="s">
        <v>369</v>
      </c>
      <c r="B15" s="144"/>
      <c r="C15" s="145">
        <v>-1080</v>
      </c>
      <c r="D15" s="146"/>
      <c r="E15" s="147"/>
      <c r="F15" s="144">
        <v>-1080</v>
      </c>
      <c r="G15" s="148"/>
      <c r="H15" s="149"/>
      <c r="I15" s="150"/>
      <c r="J15" s="151"/>
      <c r="K15" s="198"/>
      <c r="L15" s="153"/>
      <c r="M15" s="154"/>
      <c r="N15" s="71"/>
      <c r="O15" s="71"/>
      <c r="P15" s="71"/>
      <c r="Q15" s="71"/>
      <c r="R15" s="71"/>
      <c r="S15" s="71"/>
      <c r="T15" s="71"/>
      <c r="U15" s="71"/>
      <c r="V15" s="71"/>
      <c r="W15" s="71"/>
      <c r="X15" s="71"/>
      <c r="Y15" s="71"/>
      <c r="Z15" s="71"/>
      <c r="AA15" s="71"/>
    </row>
    <row r="16" spans="1:27">
      <c r="A16" s="195"/>
      <c r="B16" s="155"/>
      <c r="C16" s="133"/>
      <c r="D16" s="134"/>
      <c r="E16" s="135"/>
      <c r="F16" s="155"/>
      <c r="G16" s="136"/>
      <c r="H16" s="158"/>
      <c r="I16" s="138"/>
      <c r="J16" s="159"/>
      <c r="K16" s="197"/>
      <c r="L16" s="161"/>
      <c r="M16" s="162"/>
      <c r="N16" s="71"/>
      <c r="O16" s="71"/>
      <c r="P16" s="71"/>
      <c r="Q16" s="71"/>
      <c r="R16" s="71"/>
      <c r="S16" s="71"/>
      <c r="T16" s="71"/>
      <c r="U16" s="71"/>
      <c r="V16" s="71"/>
      <c r="W16" s="71"/>
      <c r="X16" s="71"/>
      <c r="Y16" s="71"/>
      <c r="Z16" s="71"/>
      <c r="AA16" s="71"/>
    </row>
    <row r="17" spans="1:27">
      <c r="A17" s="195" t="s">
        <v>370</v>
      </c>
      <c r="B17" s="144">
        <v>6000</v>
      </c>
      <c r="C17" s="145"/>
      <c r="D17" s="146">
        <v>6000</v>
      </c>
      <c r="E17" s="147"/>
      <c r="F17" s="144"/>
      <c r="G17" s="148"/>
      <c r="H17" s="149">
        <v>6000</v>
      </c>
      <c r="I17" s="150"/>
      <c r="J17" s="151">
        <v>6000</v>
      </c>
      <c r="K17" s="198"/>
      <c r="L17" s="153">
        <v>6000</v>
      </c>
      <c r="M17" s="154" t="s">
        <v>354</v>
      </c>
      <c r="N17" s="71"/>
      <c r="O17" s="71"/>
      <c r="P17" s="71"/>
      <c r="Q17" s="71"/>
      <c r="R17" s="71"/>
      <c r="S17" s="71"/>
      <c r="T17" s="71"/>
      <c r="U17" s="71"/>
      <c r="V17" s="71"/>
      <c r="W17" s="71"/>
      <c r="X17" s="71"/>
      <c r="Y17" s="71"/>
      <c r="Z17" s="71"/>
      <c r="AA17" s="71"/>
    </row>
    <row r="18" spans="1:27">
      <c r="A18" s="195"/>
      <c r="B18" s="155"/>
      <c r="C18" s="133"/>
      <c r="D18" s="134"/>
      <c r="E18" s="135"/>
      <c r="F18" s="155"/>
      <c r="G18" s="136"/>
      <c r="H18" s="158"/>
      <c r="I18" s="138"/>
      <c r="J18" s="159"/>
      <c r="K18" s="197"/>
      <c r="L18" s="161"/>
      <c r="M18" s="162"/>
      <c r="N18" s="71"/>
      <c r="O18" s="71"/>
      <c r="P18" s="71"/>
      <c r="Q18" s="71"/>
      <c r="R18" s="71"/>
      <c r="S18" s="71"/>
      <c r="T18" s="71"/>
      <c r="U18" s="71"/>
      <c r="V18" s="71"/>
      <c r="W18" s="71"/>
      <c r="X18" s="71"/>
      <c r="Y18" s="71"/>
      <c r="Z18" s="71"/>
      <c r="AA18" s="71"/>
    </row>
    <row r="19" spans="1:27">
      <c r="A19" s="195" t="s">
        <v>371</v>
      </c>
      <c r="B19" s="144">
        <v>-1200</v>
      </c>
      <c r="C19" s="145"/>
      <c r="D19" s="146">
        <v>-1200</v>
      </c>
      <c r="E19" s="147"/>
      <c r="F19" s="144"/>
      <c r="G19" s="148"/>
      <c r="H19" s="149"/>
      <c r="I19" s="150">
        <v>-1200</v>
      </c>
      <c r="J19" s="151">
        <v>-1200</v>
      </c>
      <c r="K19" s="198"/>
      <c r="L19" s="153">
        <v>-1200</v>
      </c>
      <c r="M19" s="154" t="s">
        <v>352</v>
      </c>
      <c r="N19" s="71"/>
      <c r="O19" s="71"/>
      <c r="P19" s="71"/>
      <c r="Q19" s="71"/>
      <c r="R19" s="71"/>
      <c r="S19" s="71"/>
      <c r="T19" s="71"/>
      <c r="U19" s="71"/>
      <c r="V19" s="71"/>
      <c r="W19" s="71"/>
      <c r="X19" s="71"/>
      <c r="Y19" s="71"/>
      <c r="Z19" s="71"/>
      <c r="AA19" s="71"/>
    </row>
    <row r="20" spans="1:27">
      <c r="A20" s="195"/>
      <c r="B20" s="155"/>
      <c r="C20" s="133"/>
      <c r="D20" s="134"/>
      <c r="E20" s="135"/>
      <c r="F20" s="155"/>
      <c r="G20" s="136"/>
      <c r="H20" s="158"/>
      <c r="I20" s="138"/>
      <c r="J20" s="159"/>
      <c r="K20" s="197"/>
      <c r="L20" s="161"/>
      <c r="M20" s="162"/>
      <c r="N20" s="71"/>
      <c r="O20" s="71"/>
      <c r="P20" s="71"/>
      <c r="Q20" s="71"/>
      <c r="R20" s="71"/>
      <c r="S20" s="71"/>
      <c r="T20" s="71"/>
      <c r="U20" s="71"/>
      <c r="V20" s="71"/>
      <c r="W20" s="71"/>
      <c r="X20" s="71"/>
      <c r="Y20" s="71"/>
      <c r="Z20" s="71"/>
      <c r="AA20" s="71"/>
    </row>
    <row r="21" spans="1:27">
      <c r="A21" s="195" t="s">
        <v>372</v>
      </c>
      <c r="B21" s="144">
        <v>1500</v>
      </c>
      <c r="C21" s="145">
        <v>-1500</v>
      </c>
      <c r="D21" s="146"/>
      <c r="E21" s="147"/>
      <c r="F21" s="144"/>
      <c r="G21" s="148"/>
      <c r="H21" s="149">
        <v>1500</v>
      </c>
      <c r="I21" s="150"/>
      <c r="J21" s="151">
        <v>1500</v>
      </c>
      <c r="K21" s="198"/>
      <c r="L21" s="153">
        <v>1500</v>
      </c>
      <c r="M21" s="154" t="s">
        <v>352</v>
      </c>
      <c r="N21" s="71"/>
      <c r="O21" s="71"/>
      <c r="P21" s="71"/>
      <c r="Q21" s="71"/>
      <c r="R21" s="71"/>
      <c r="S21" s="71"/>
      <c r="T21" s="71"/>
      <c r="U21" s="71"/>
      <c r="V21" s="71"/>
      <c r="W21" s="71"/>
      <c r="X21" s="71"/>
      <c r="Y21" s="71"/>
      <c r="Z21" s="71"/>
      <c r="AA21" s="71"/>
    </row>
    <row r="22" spans="1:27" ht="12.75">
      <c r="A22" s="199"/>
      <c r="B22" s="155"/>
      <c r="C22" s="133"/>
      <c r="D22" s="134"/>
      <c r="E22" s="135"/>
      <c r="F22" s="155"/>
      <c r="G22" s="136"/>
      <c r="H22" s="158"/>
      <c r="I22" s="138"/>
      <c r="J22" s="159"/>
      <c r="K22" s="197"/>
      <c r="L22" s="161"/>
      <c r="M22" s="162"/>
      <c r="N22" s="71"/>
      <c r="O22" s="71"/>
      <c r="P22" s="71"/>
      <c r="Q22" s="71"/>
      <c r="R22" s="71"/>
      <c r="S22" s="71"/>
      <c r="T22" s="71"/>
      <c r="U22" s="71"/>
      <c r="V22" s="71"/>
      <c r="W22" s="71"/>
      <c r="X22" s="71"/>
      <c r="Y22" s="71"/>
      <c r="Z22" s="71"/>
      <c r="AA22" s="71"/>
    </row>
    <row r="23" spans="1:27">
      <c r="A23" s="195" t="s">
        <v>373</v>
      </c>
      <c r="B23" s="144"/>
      <c r="C23" s="145">
        <v>3250</v>
      </c>
      <c r="D23" s="146"/>
      <c r="E23" s="147">
        <v>3250</v>
      </c>
      <c r="F23" s="144"/>
      <c r="G23" s="148"/>
      <c r="H23" s="149"/>
      <c r="I23" s="150"/>
      <c r="J23" s="151"/>
      <c r="K23" s="198"/>
      <c r="L23" s="153"/>
      <c r="M23" s="154" t="s">
        <v>365</v>
      </c>
      <c r="N23" s="71"/>
      <c r="O23" s="71"/>
      <c r="P23" s="71"/>
      <c r="Q23" s="71"/>
      <c r="R23" s="71"/>
      <c r="S23" s="71"/>
      <c r="T23" s="71"/>
      <c r="U23" s="71"/>
      <c r="V23" s="71"/>
      <c r="W23" s="71"/>
      <c r="X23" s="71"/>
      <c r="Y23" s="71"/>
      <c r="Z23" s="71"/>
      <c r="AA23" s="71"/>
    </row>
    <row r="24" spans="1:27" ht="12.75">
      <c r="A24" s="199"/>
      <c r="B24" s="155"/>
      <c r="C24" s="133"/>
      <c r="D24" s="134"/>
      <c r="E24" s="135"/>
      <c r="F24" s="155"/>
      <c r="G24" s="136"/>
      <c r="H24" s="158"/>
      <c r="I24" s="138"/>
      <c r="J24" s="159"/>
      <c r="K24" s="197"/>
      <c r="L24" s="161"/>
      <c r="M24" s="162"/>
      <c r="N24" s="71"/>
      <c r="O24" s="71"/>
      <c r="P24" s="71"/>
      <c r="Q24" s="71"/>
      <c r="R24" s="71"/>
      <c r="S24" s="71"/>
      <c r="T24" s="71"/>
      <c r="U24" s="71"/>
      <c r="V24" s="71"/>
      <c r="W24" s="71"/>
      <c r="X24" s="71"/>
      <c r="Y24" s="71"/>
      <c r="Z24" s="71"/>
      <c r="AA24" s="71"/>
    </row>
    <row r="25" spans="1:27">
      <c r="A25" s="195" t="s">
        <v>374</v>
      </c>
      <c r="B25" s="144">
        <v>-496</v>
      </c>
      <c r="C25" s="145"/>
      <c r="D25" s="146"/>
      <c r="E25" s="147"/>
      <c r="F25" s="144">
        <v>-496</v>
      </c>
      <c r="G25" s="148"/>
      <c r="H25" s="149"/>
      <c r="I25" s="150">
        <v>-496</v>
      </c>
      <c r="J25" s="151">
        <v>-496</v>
      </c>
      <c r="K25" s="198"/>
      <c r="L25" s="153">
        <v>-496</v>
      </c>
      <c r="M25" s="154" t="s">
        <v>352</v>
      </c>
      <c r="N25" s="71"/>
      <c r="O25" s="71"/>
      <c r="P25" s="71"/>
      <c r="Q25" s="71"/>
      <c r="R25" s="71"/>
      <c r="S25" s="71"/>
      <c r="T25" s="71"/>
      <c r="U25" s="71"/>
      <c r="V25" s="71"/>
      <c r="W25" s="71"/>
      <c r="X25" s="71"/>
      <c r="Y25" s="71"/>
      <c r="Z25" s="71"/>
      <c r="AA25" s="71"/>
    </row>
    <row r="26" spans="1:27" ht="12.75">
      <c r="A26" s="199"/>
      <c r="B26" s="155"/>
      <c r="C26" s="133"/>
      <c r="D26" s="134"/>
      <c r="E26" s="135"/>
      <c r="F26" s="155"/>
      <c r="G26" s="136"/>
      <c r="H26" s="158"/>
      <c r="I26" s="138"/>
      <c r="J26" s="159"/>
      <c r="K26" s="197"/>
      <c r="L26" s="161"/>
      <c r="M26" s="162"/>
      <c r="N26" s="71"/>
      <c r="O26" s="71"/>
      <c r="P26" s="71"/>
      <c r="Q26" s="71"/>
      <c r="R26" s="71"/>
      <c r="S26" s="71"/>
      <c r="T26" s="71"/>
      <c r="U26" s="71"/>
      <c r="V26" s="71"/>
      <c r="W26" s="71"/>
      <c r="X26" s="71"/>
      <c r="Y26" s="71"/>
      <c r="Z26" s="71"/>
      <c r="AA26" s="71"/>
    </row>
    <row r="27" spans="1:27" ht="12.75">
      <c r="A27" s="199"/>
      <c r="B27" s="144"/>
      <c r="C27" s="145"/>
      <c r="D27" s="146"/>
      <c r="E27" s="147"/>
      <c r="F27" s="144"/>
      <c r="G27" s="148"/>
      <c r="H27" s="149"/>
      <c r="I27" s="150"/>
      <c r="J27" s="151"/>
      <c r="K27" s="198"/>
      <c r="L27" s="153"/>
      <c r="M27" s="154"/>
      <c r="N27" s="71"/>
      <c r="O27" s="71"/>
      <c r="P27" s="71"/>
      <c r="Q27" s="71"/>
      <c r="R27" s="71"/>
      <c r="S27" s="71"/>
      <c r="T27" s="71"/>
      <c r="U27" s="71"/>
      <c r="V27" s="71"/>
      <c r="W27" s="71"/>
      <c r="X27" s="71"/>
      <c r="Y27" s="71"/>
      <c r="Z27" s="71"/>
      <c r="AA27" s="71"/>
    </row>
    <row r="28" spans="1:27" ht="12.75">
      <c r="A28" s="199"/>
      <c r="B28" s="155"/>
      <c r="C28" s="133"/>
      <c r="D28" s="134"/>
      <c r="E28" s="135"/>
      <c r="F28" s="155"/>
      <c r="G28" s="136"/>
      <c r="H28" s="158"/>
      <c r="I28" s="138"/>
      <c r="J28" s="159"/>
      <c r="K28" s="197"/>
      <c r="L28" s="161"/>
      <c r="M28" s="162"/>
      <c r="N28" s="71"/>
      <c r="O28" s="71"/>
      <c r="P28" s="71"/>
      <c r="Q28" s="71"/>
      <c r="R28" s="71"/>
      <c r="S28" s="71"/>
      <c r="T28" s="71"/>
      <c r="U28" s="71"/>
      <c r="V28" s="71"/>
      <c r="W28" s="71"/>
      <c r="X28" s="71"/>
      <c r="Y28" s="71"/>
      <c r="Z28" s="71"/>
      <c r="AA28" s="71"/>
    </row>
    <row r="29" spans="1:27" ht="12.75">
      <c r="A29" s="199"/>
      <c r="B29" s="144"/>
      <c r="C29" s="145"/>
      <c r="D29" s="146"/>
      <c r="E29" s="147"/>
      <c r="F29" s="144"/>
      <c r="G29" s="148"/>
      <c r="H29" s="149"/>
      <c r="I29" s="150"/>
      <c r="J29" s="151"/>
      <c r="K29" s="198"/>
      <c r="L29" s="153"/>
      <c r="M29" s="154"/>
      <c r="N29" s="71"/>
      <c r="O29" s="71"/>
      <c r="P29" s="71"/>
      <c r="Q29" s="71"/>
      <c r="R29" s="71"/>
      <c r="S29" s="71"/>
      <c r="T29" s="71"/>
      <c r="U29" s="71"/>
      <c r="V29" s="71"/>
      <c r="W29" s="71"/>
      <c r="X29" s="71"/>
      <c r="Y29" s="71"/>
      <c r="Z29" s="71"/>
      <c r="AA29" s="71"/>
    </row>
    <row r="30" spans="1:27" ht="12.75">
      <c r="A30" s="199"/>
      <c r="B30" s="155"/>
      <c r="C30" s="133"/>
      <c r="D30" s="134"/>
      <c r="E30" s="135"/>
      <c r="F30" s="155"/>
      <c r="G30" s="136"/>
      <c r="H30" s="158"/>
      <c r="I30" s="138"/>
      <c r="J30" s="159"/>
      <c r="K30" s="197"/>
      <c r="L30" s="161"/>
      <c r="M30" s="162"/>
      <c r="N30" s="71"/>
      <c r="O30" s="71"/>
      <c r="P30" s="71"/>
      <c r="Q30" s="71"/>
      <c r="R30" s="71"/>
      <c r="S30" s="71"/>
      <c r="T30" s="71"/>
      <c r="U30" s="71"/>
      <c r="V30" s="71"/>
      <c r="W30" s="71"/>
      <c r="X30" s="71"/>
      <c r="Y30" s="71"/>
      <c r="Z30" s="71"/>
      <c r="AA30" s="71"/>
    </row>
    <row r="31" spans="1:27" ht="12.75">
      <c r="A31" s="199"/>
      <c r="B31" s="144"/>
      <c r="C31" s="145"/>
      <c r="D31" s="146"/>
      <c r="E31" s="147"/>
      <c r="F31" s="144"/>
      <c r="G31" s="148"/>
      <c r="H31" s="149"/>
      <c r="I31" s="150"/>
      <c r="J31" s="151"/>
      <c r="K31" s="198"/>
      <c r="L31" s="153"/>
      <c r="M31" s="154"/>
      <c r="N31" s="71"/>
      <c r="O31" s="71"/>
      <c r="P31" s="71"/>
      <c r="Q31" s="71"/>
      <c r="R31" s="71"/>
      <c r="S31" s="71"/>
      <c r="T31" s="71"/>
      <c r="U31" s="71"/>
      <c r="V31" s="71"/>
      <c r="W31" s="71"/>
      <c r="X31" s="71"/>
      <c r="Y31" s="71"/>
      <c r="Z31" s="71"/>
      <c r="AA31" s="71"/>
    </row>
    <row r="32" spans="1:27" ht="12.75">
      <c r="A32" s="199"/>
      <c r="B32" s="155"/>
      <c r="C32" s="133"/>
      <c r="D32" s="134"/>
      <c r="E32" s="135"/>
      <c r="F32" s="155"/>
      <c r="G32" s="136"/>
      <c r="H32" s="158"/>
      <c r="I32" s="138"/>
      <c r="J32" s="159"/>
      <c r="K32" s="197"/>
      <c r="L32" s="161"/>
      <c r="M32" s="162"/>
      <c r="N32" s="71"/>
      <c r="O32" s="71"/>
      <c r="P32" s="71"/>
      <c r="Q32" s="71"/>
      <c r="R32" s="71"/>
      <c r="S32" s="71"/>
      <c r="T32" s="71"/>
      <c r="U32" s="71"/>
      <c r="V32" s="71"/>
      <c r="W32" s="71"/>
      <c r="X32" s="71"/>
      <c r="Y32" s="71"/>
      <c r="Z32" s="71"/>
      <c r="AA32" s="71"/>
    </row>
    <row r="33" spans="1:27" ht="12.75">
      <c r="A33" s="199"/>
      <c r="B33" s="144"/>
      <c r="C33" s="145"/>
      <c r="D33" s="146"/>
      <c r="E33" s="147"/>
      <c r="F33" s="144"/>
      <c r="G33" s="148"/>
      <c r="H33" s="149"/>
      <c r="I33" s="150"/>
      <c r="J33" s="151"/>
      <c r="K33" s="198"/>
      <c r="L33" s="153"/>
      <c r="M33" s="154"/>
      <c r="N33" s="71"/>
      <c r="O33" s="71"/>
      <c r="P33" s="71"/>
      <c r="Q33" s="71"/>
      <c r="R33" s="71"/>
      <c r="S33" s="71"/>
      <c r="T33" s="71"/>
      <c r="U33" s="71"/>
      <c r="V33" s="71"/>
      <c r="W33" s="71"/>
      <c r="X33" s="71"/>
      <c r="Y33" s="71"/>
      <c r="Z33" s="71"/>
      <c r="AA33" s="71"/>
    </row>
    <row r="34" spans="1:27" ht="12.75">
      <c r="A34" s="199"/>
      <c r="B34" s="155"/>
      <c r="C34" s="133"/>
      <c r="D34" s="134"/>
      <c r="E34" s="135"/>
      <c r="F34" s="155"/>
      <c r="G34" s="136"/>
      <c r="H34" s="158"/>
      <c r="I34" s="138"/>
      <c r="J34" s="159"/>
      <c r="K34" s="197"/>
      <c r="L34" s="161"/>
      <c r="M34" s="162"/>
      <c r="N34" s="71"/>
      <c r="O34" s="71"/>
      <c r="P34" s="71"/>
      <c r="Q34" s="71"/>
      <c r="R34" s="71"/>
      <c r="S34" s="71"/>
      <c r="T34" s="71"/>
      <c r="U34" s="71"/>
      <c r="V34" s="71"/>
      <c r="W34" s="71"/>
      <c r="X34" s="71"/>
      <c r="Y34" s="71"/>
      <c r="Z34" s="71"/>
      <c r="AA34" s="71"/>
    </row>
    <row r="35" spans="1:27" ht="12.75">
      <c r="A35" s="199"/>
      <c r="B35" s="166"/>
      <c r="C35" s="167"/>
      <c r="D35" s="168"/>
      <c r="E35" s="169"/>
      <c r="F35" s="166"/>
      <c r="G35" s="170"/>
      <c r="H35" s="171"/>
      <c r="I35" s="172"/>
      <c r="J35" s="173"/>
      <c r="K35" s="200"/>
      <c r="L35" s="175"/>
      <c r="M35" s="176"/>
      <c r="N35" s="71"/>
      <c r="O35" s="71"/>
      <c r="P35" s="71"/>
      <c r="Q35" s="71"/>
      <c r="R35" s="71"/>
      <c r="S35" s="71"/>
      <c r="T35" s="71"/>
      <c r="U35" s="71"/>
      <c r="V35" s="71"/>
      <c r="W35" s="71"/>
      <c r="X35" s="71"/>
      <c r="Y35" s="71"/>
      <c r="Z35" s="71"/>
      <c r="AA35" s="71"/>
    </row>
    <row r="36" spans="1:27">
      <c r="A36" s="177"/>
      <c r="B36" s="178">
        <f t="shared" ref="B36:L36" si="0">SUM(B6:B35)</f>
        <v>-7007</v>
      </c>
      <c r="C36" s="179">
        <f t="shared" si="0"/>
        <v>890</v>
      </c>
      <c r="D36" s="180">
        <f t="shared" si="0"/>
        <v>-7815</v>
      </c>
      <c r="E36" s="181">
        <f t="shared" si="0"/>
        <v>3250</v>
      </c>
      <c r="F36" s="179">
        <f t="shared" si="0"/>
        <v>-1552</v>
      </c>
      <c r="G36" s="182">
        <f t="shared" si="0"/>
        <v>0</v>
      </c>
      <c r="H36" s="183">
        <f t="shared" si="0"/>
        <v>7500</v>
      </c>
      <c r="I36" s="184">
        <f t="shared" si="0"/>
        <v>-14507</v>
      </c>
      <c r="J36" s="185">
        <f>SUM(J6:J35)</f>
        <v>-7007</v>
      </c>
      <c r="K36" s="201">
        <f t="shared" si="0"/>
        <v>0</v>
      </c>
      <c r="L36" s="187">
        <f t="shared" si="0"/>
        <v>-7007</v>
      </c>
      <c r="M36" s="188"/>
      <c r="N36" s="71"/>
      <c r="O36" s="71"/>
      <c r="P36" s="71"/>
      <c r="Q36" s="71"/>
      <c r="R36" s="71"/>
      <c r="S36" s="71"/>
      <c r="T36" s="71"/>
      <c r="U36" s="71"/>
      <c r="V36" s="71"/>
      <c r="W36" s="71"/>
      <c r="X36" s="71"/>
      <c r="Y36" s="71"/>
      <c r="Z36" s="71"/>
      <c r="AA36" s="71"/>
    </row>
    <row r="37" spans="1:27" ht="15.75">
      <c r="A37" s="189"/>
      <c r="B37" s="485">
        <f>SUM(B36:C36)</f>
        <v>-6117</v>
      </c>
      <c r="C37" s="473"/>
      <c r="D37" s="471">
        <f>SUM(D36:F36)</f>
        <v>-6117</v>
      </c>
      <c r="E37" s="472"/>
      <c r="F37" s="472"/>
      <c r="G37" s="473"/>
      <c r="H37" s="71"/>
      <c r="I37" s="71"/>
      <c r="J37" s="71"/>
      <c r="K37" s="71"/>
      <c r="L37" s="71"/>
      <c r="M37" s="71"/>
      <c r="N37" s="71"/>
      <c r="O37" s="71"/>
      <c r="P37" s="71"/>
      <c r="Q37" s="71"/>
      <c r="R37" s="71"/>
      <c r="S37" s="71"/>
      <c r="T37" s="71"/>
      <c r="U37" s="71"/>
      <c r="V37" s="71"/>
      <c r="W37" s="71"/>
      <c r="X37" s="71"/>
      <c r="Y37" s="71"/>
      <c r="Z37" s="71"/>
      <c r="AA37" s="71"/>
    </row>
    <row r="38" spans="1:27" ht="12.75">
      <c r="A38" s="189"/>
      <c r="B38" s="486" t="s">
        <v>120</v>
      </c>
      <c r="C38" s="487"/>
      <c r="D38" s="486" t="s">
        <v>138</v>
      </c>
      <c r="E38" s="460"/>
      <c r="F38" s="460"/>
      <c r="G38" s="487"/>
      <c r="H38" s="71"/>
      <c r="I38" s="71"/>
      <c r="J38" s="71"/>
      <c r="K38" s="71"/>
      <c r="L38" s="71"/>
      <c r="M38" s="71"/>
      <c r="N38" s="71"/>
      <c r="O38" s="71"/>
      <c r="P38" s="71"/>
      <c r="Q38" s="71"/>
      <c r="R38" s="71"/>
      <c r="S38" s="71"/>
      <c r="T38" s="71"/>
      <c r="U38" s="71"/>
      <c r="V38" s="71"/>
      <c r="W38" s="71"/>
      <c r="X38" s="71"/>
      <c r="Y38" s="71"/>
      <c r="Z38" s="71"/>
      <c r="AA38" s="71"/>
    </row>
    <row r="39" spans="1:27" ht="12.75">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row>
    <row r="40" spans="1:27" ht="12.7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row>
    <row r="41" spans="1:27" ht="12.75">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row>
    <row r="42" spans="1:27" ht="12.75">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row>
    <row r="43" spans="1:27" ht="12.75">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row>
    <row r="44" spans="1:27" ht="12.7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row>
    <row r="45" spans="1:27" ht="12.7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row>
    <row r="46" spans="1:27" ht="12.7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row>
    <row r="47" spans="1:27" ht="12.7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row>
    <row r="48" spans="1:27" ht="12.75">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row>
    <row r="49" spans="1:27" ht="12.75">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row>
    <row r="50" spans="1:27" ht="12.75">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row>
    <row r="51" spans="1:27" ht="12.75">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row>
    <row r="52" spans="1:27" ht="12.7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row>
    <row r="53" spans="1:27" ht="12.75">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row>
    <row r="54" spans="1:27" ht="12.75">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row>
    <row r="55" spans="1:27" ht="12.75">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row>
    <row r="56" spans="1:27" ht="12.75">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row>
    <row r="57" spans="1:27" ht="12.75">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row>
    <row r="58" spans="1:27" ht="12.75">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row>
    <row r="59" spans="1:27" ht="12.75">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row>
    <row r="60" spans="1:27" ht="12.75">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row>
    <row r="61" spans="1:27" ht="12.75">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row>
    <row r="62" spans="1:27" ht="12.7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row>
    <row r="63" spans="1:27" ht="12.75">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row>
    <row r="64" spans="1:27" ht="12.75">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row>
    <row r="65" spans="1:27" ht="12.75">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row>
    <row r="66" spans="1:27" ht="12.75">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row>
    <row r="67" spans="1:27" ht="12.7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row>
    <row r="68" spans="1:27" ht="12.7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row>
    <row r="69" spans="1:27" ht="12.7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row>
    <row r="70" spans="1:27" ht="12.7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row>
    <row r="71" spans="1:27" ht="12.7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row>
    <row r="72" spans="1:27" ht="12.7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row>
    <row r="73" spans="1:27" ht="12.7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row>
    <row r="74" spans="1:27" ht="12.7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row>
    <row r="75" spans="1:27" ht="12.75">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row>
    <row r="76" spans="1:27" ht="12.75">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row>
    <row r="77" spans="1:27" ht="12.75">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row>
    <row r="78" spans="1:27" ht="12.75">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row>
    <row r="79" spans="1:27" ht="12.75">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row>
    <row r="80" spans="1:27" ht="12.75">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row>
    <row r="81" spans="1:27" ht="12.75">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row>
    <row r="82" spans="1:27" ht="12.75">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row>
    <row r="83" spans="1:27" ht="12.75">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row>
    <row r="84" spans="1:27" ht="12.75">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row>
    <row r="85" spans="1:27" ht="12.75">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row>
    <row r="86" spans="1:27" ht="12.75">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row>
    <row r="87" spans="1:27" ht="12.75">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row>
    <row r="88" spans="1:27" ht="12.75">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row>
    <row r="89" spans="1:27" ht="12.7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row>
    <row r="90" spans="1:27" ht="12.75">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row>
    <row r="91" spans="1:27" ht="12.75">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row>
    <row r="92" spans="1:27" ht="12.75">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row>
    <row r="93" spans="1:27" ht="12.7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row>
    <row r="94" spans="1:27" ht="12.75">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row>
    <row r="95" spans="1:27" ht="12.75">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row>
    <row r="96" spans="1:27" ht="12.75">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row>
    <row r="97" spans="1:27" ht="12.75">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row>
    <row r="98" spans="1:27" ht="12.7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row>
    <row r="99" spans="1:27" ht="12.75">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row>
    <row r="100" spans="1:27" ht="12.7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row>
    <row r="101" spans="1:27" ht="12.7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row>
    <row r="102" spans="1:27" ht="12.7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row>
    <row r="103" spans="1:27" ht="12.75">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row>
    <row r="104" spans="1:27" ht="12.75">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row>
    <row r="105" spans="1:27" ht="12.75">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row>
    <row r="106" spans="1:27" ht="12.75">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row>
    <row r="107" spans="1:27" ht="12.75">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row>
    <row r="108" spans="1:27" ht="12.75">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row>
    <row r="109" spans="1:27" ht="12.75">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row>
    <row r="110" spans="1:27" ht="12.75">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row>
    <row r="111" spans="1:27" ht="12.75">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row>
    <row r="112" spans="1:27" ht="12.75">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row>
    <row r="113" spans="1:27" ht="12.75">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row>
    <row r="114" spans="1:27" ht="12.75">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row>
    <row r="115" spans="1:27" ht="12.75">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row>
    <row r="116" spans="1:27" ht="12.75">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row>
    <row r="117" spans="1:27" ht="12.75">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row>
    <row r="118" spans="1:27" ht="12.75">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row>
    <row r="119" spans="1:27" ht="12.75">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row>
    <row r="120" spans="1:27" ht="12.75">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row>
    <row r="121" spans="1:27" ht="12.75">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row>
    <row r="122" spans="1:27" ht="12.75">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row>
    <row r="123" spans="1:27" ht="12.75">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row>
    <row r="124" spans="1:27" ht="12.75">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row>
    <row r="125" spans="1:27" ht="12.75">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row>
    <row r="126" spans="1:27" ht="12.75">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row>
    <row r="127" spans="1:27" ht="12.75">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row>
    <row r="128" spans="1:27" ht="12.75">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row>
    <row r="129" spans="1:27" ht="12.75">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row>
    <row r="130" spans="1:27" ht="12.75">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row>
    <row r="131" spans="1:27" ht="12.75">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row>
    <row r="132" spans="1:27" ht="12.75">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row>
    <row r="133" spans="1:27" ht="12.75">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row>
    <row r="134" spans="1:27" ht="12.75">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row>
    <row r="135" spans="1:27" ht="12.75">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row>
    <row r="136" spans="1:27" ht="12.75">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row>
    <row r="137" spans="1:27" ht="12.75">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row>
    <row r="138" spans="1:27" ht="12.75">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row>
    <row r="139" spans="1:27" ht="12.75">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row>
    <row r="140" spans="1:27" ht="12.75">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row>
    <row r="141" spans="1:27" ht="12.75">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row>
    <row r="142" spans="1:27" ht="12.75">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row>
    <row r="143" spans="1:27" ht="12.75">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row>
    <row r="144" spans="1:27" ht="12.75">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row>
    <row r="145" spans="1:27" ht="12.75">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row>
    <row r="146" spans="1:27" ht="12.75">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row>
    <row r="147" spans="1:27" ht="12.75">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row>
    <row r="148" spans="1:27" ht="12.75">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row>
    <row r="149" spans="1:27" ht="12.75">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row>
    <row r="150" spans="1:27" ht="12.75">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row>
    <row r="151" spans="1:27" ht="12.75">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row>
    <row r="152" spans="1:27" ht="12.75">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row>
    <row r="153" spans="1:27" ht="12.75">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row>
    <row r="154" spans="1:27" ht="12.75">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row>
    <row r="155" spans="1:27" ht="12.75">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row>
    <row r="156" spans="1:27" ht="12.75">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row>
    <row r="157" spans="1:27" ht="12.75">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row>
    <row r="158" spans="1:27" ht="12.75">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row>
    <row r="159" spans="1:27" ht="12.75">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row>
    <row r="160" spans="1:27" ht="12.75">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row>
    <row r="161" spans="1:27" ht="12.75">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row>
    <row r="162" spans="1:27" ht="12.75">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row>
    <row r="163" spans="1:27" ht="12.75">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row>
    <row r="164" spans="1:27" ht="12.75">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row>
    <row r="165" spans="1:27" ht="12.75">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row>
    <row r="166" spans="1:27" ht="12.75">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row>
    <row r="167" spans="1:27" ht="12.75">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row>
    <row r="168" spans="1:27" ht="12.75">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row>
    <row r="169" spans="1:27" ht="12.75">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row>
    <row r="170" spans="1:27" ht="12.75">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row>
    <row r="171" spans="1:27" ht="12.75">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row>
    <row r="172" spans="1:27" ht="12.75">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row>
    <row r="173" spans="1:27" ht="12.75">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row>
    <row r="174" spans="1:27" ht="12.75">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row>
    <row r="175" spans="1:27" ht="12.75">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row>
    <row r="176" spans="1:27" ht="12.75">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row>
    <row r="177" spans="1:27" ht="12.75">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row>
    <row r="178" spans="1:27" ht="12.75">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row>
    <row r="179" spans="1:27" ht="12.75">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row>
    <row r="180" spans="1:27" ht="12.75">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row>
    <row r="181" spans="1:27" ht="12.75">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row>
    <row r="182" spans="1:27" ht="12.75">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row>
    <row r="183" spans="1:27" ht="12.75">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row>
    <row r="184" spans="1:27" ht="12.75">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row>
    <row r="185" spans="1:27" ht="12.75">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row>
    <row r="186" spans="1:27" ht="12.75">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row>
    <row r="187" spans="1:27" ht="12.75">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row>
    <row r="188" spans="1:27" ht="12.75">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row>
    <row r="189" spans="1:27" ht="12.75">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row>
    <row r="190" spans="1:27" ht="12.75">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row>
    <row r="191" spans="1:27" ht="12.75">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row>
    <row r="192" spans="1:27" ht="12.75">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row>
    <row r="193" spans="1:27" ht="12.75">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row>
    <row r="194" spans="1:27" ht="12.75">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row>
    <row r="195" spans="1:27" ht="12.75">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row>
    <row r="196" spans="1:27" ht="12.75">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row>
    <row r="197" spans="1:27" ht="12.75">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row>
    <row r="198" spans="1:27" ht="12.75">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row>
    <row r="199" spans="1:27" ht="12.75">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row>
    <row r="200" spans="1:27" ht="12.75">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row>
    <row r="201" spans="1:27" ht="12.75">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row>
    <row r="202" spans="1:27" ht="12.75">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row>
    <row r="203" spans="1:27" ht="12.75">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row>
    <row r="204" spans="1:27" ht="12.75">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row>
    <row r="205" spans="1:27" ht="12.75">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row>
    <row r="206" spans="1:27" ht="12.75">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row>
    <row r="207" spans="1:27" ht="12.75">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row>
    <row r="208" spans="1:27" ht="12.75">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row>
    <row r="209" spans="1:27" ht="12.75">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row>
    <row r="210" spans="1:27" ht="12.75">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row>
    <row r="211" spans="1:27" ht="12.75">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row>
    <row r="212" spans="1:27" ht="12.75">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row>
    <row r="213" spans="1:27" ht="12.75">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row>
    <row r="214" spans="1:27" ht="12.75">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row>
    <row r="215" spans="1:27" ht="12.75">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row>
    <row r="216" spans="1:27" ht="12.75">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row>
    <row r="217" spans="1:27" ht="12.75">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row>
    <row r="218" spans="1:27" ht="12.75">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row>
    <row r="219" spans="1:27" ht="12.75">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row>
    <row r="220" spans="1:27" ht="12.75">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row>
    <row r="221" spans="1:27" ht="12.75">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row>
    <row r="222" spans="1:27" ht="12.75">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row>
    <row r="223" spans="1:27" ht="12.75">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row>
    <row r="224" spans="1:27" ht="12.75">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row>
    <row r="225" spans="1:27" ht="12.75">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row>
    <row r="226" spans="1:27" ht="12.75">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row>
    <row r="227" spans="1:27" ht="12.75">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row>
    <row r="228" spans="1:27" ht="12.75">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row>
    <row r="229" spans="1:27" ht="12.75">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row>
    <row r="230" spans="1:27" ht="12.75">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row>
    <row r="231" spans="1:27" ht="12.75">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row>
    <row r="232" spans="1:27" ht="12.75">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row>
    <row r="233" spans="1:27" ht="12.75">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row>
    <row r="234" spans="1:27" ht="12.75">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row>
    <row r="235" spans="1:27" ht="12.75">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row>
    <row r="236" spans="1:27" ht="12.75">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row>
    <row r="237" spans="1:27" ht="12.75">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row>
    <row r="238" spans="1:27" ht="12.75">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row>
    <row r="239" spans="1:27" ht="12.75">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row>
    <row r="240" spans="1:27" ht="12.75">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row>
    <row r="241" spans="1:27" ht="12.75">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row>
    <row r="242" spans="1:27" ht="12.75">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row>
    <row r="243" spans="1:27" ht="12.75">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row>
    <row r="244" spans="1:27" ht="12.75">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row>
    <row r="245" spans="1:27" ht="12.75">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row>
    <row r="246" spans="1:27" ht="12.75">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row>
    <row r="247" spans="1:27" ht="12.75">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row>
    <row r="248" spans="1:27" ht="12.75">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row>
    <row r="249" spans="1:27" ht="12.75">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row>
    <row r="250" spans="1:27" ht="12.75">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row>
    <row r="251" spans="1:27" ht="12.75">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row>
    <row r="252" spans="1:27" ht="12.75">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row>
    <row r="253" spans="1:27" ht="12.75">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row>
    <row r="254" spans="1:27" ht="12.75">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row>
    <row r="255" spans="1:27" ht="12.75">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row>
    <row r="256" spans="1:27" ht="12.75">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row>
    <row r="257" spans="1:27" ht="12.75">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row>
    <row r="258" spans="1:27" ht="12.75">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row>
    <row r="259" spans="1:27" ht="12.75">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row>
    <row r="260" spans="1:27" ht="12.75">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row>
    <row r="261" spans="1:27" ht="12.75">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row>
    <row r="262" spans="1:27" ht="12.75">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row>
    <row r="263" spans="1:27" ht="12.75">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row>
    <row r="264" spans="1:27" ht="12.75">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row>
    <row r="265" spans="1:27" ht="12.75">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row>
    <row r="266" spans="1:27" ht="12.75">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row>
    <row r="267" spans="1:27" ht="12.75">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row>
    <row r="268" spans="1:27" ht="12.75">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row>
    <row r="269" spans="1:27" ht="12.75">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row>
    <row r="270" spans="1:27" ht="12.75">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row>
    <row r="271" spans="1:27" ht="12.75">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row>
    <row r="272" spans="1:27" ht="12.75">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row>
    <row r="273" spans="1:27" ht="12.75">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row>
    <row r="274" spans="1:27" ht="12.75">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row>
    <row r="275" spans="1:27" ht="12.75">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row>
    <row r="276" spans="1:27" ht="12.75">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row>
    <row r="277" spans="1:27" ht="12.75">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row>
    <row r="278" spans="1:27" ht="12.75">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row>
    <row r="279" spans="1:27" ht="12.75">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row>
    <row r="280" spans="1:27" ht="12.75">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row>
    <row r="281" spans="1:27" ht="12.75">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row>
    <row r="282" spans="1:27" ht="12.75">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row>
    <row r="283" spans="1:27" ht="12.75">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row>
    <row r="284" spans="1:27" ht="12.75">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row>
    <row r="285" spans="1:27" ht="12.75">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row>
    <row r="286" spans="1:27" ht="12.75">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row>
    <row r="287" spans="1:27" ht="12.75">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row>
    <row r="288" spans="1:27" ht="12.75">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row>
    <row r="289" spans="1:27" ht="12.75">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row>
    <row r="290" spans="1:27" ht="12.75">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row>
    <row r="291" spans="1:27" ht="12.75">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row>
    <row r="292" spans="1:27" ht="12.75">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row>
    <row r="293" spans="1:27" ht="12.75">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row>
    <row r="294" spans="1:27" ht="12.75">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row>
    <row r="295" spans="1:27" ht="12.75">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row>
    <row r="296" spans="1:27" ht="12.75">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row>
    <row r="297" spans="1:27" ht="12.75">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row>
    <row r="298" spans="1:27" ht="12.75">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row>
    <row r="299" spans="1:27" ht="12.75">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row>
    <row r="300" spans="1:27" ht="12.75">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row>
    <row r="301" spans="1:27" ht="12.75">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row>
    <row r="302" spans="1:27" ht="12.75">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row>
    <row r="303" spans="1:27" ht="12.75">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row>
    <row r="304" spans="1:27" ht="12.75">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row>
    <row r="305" spans="1:27" ht="12.75">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row>
    <row r="306" spans="1:27" ht="12.75">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row>
    <row r="307" spans="1:27" ht="12.75">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row>
    <row r="308" spans="1:27" ht="12.75">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row>
    <row r="309" spans="1:27" ht="12.75">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row>
    <row r="310" spans="1:27" ht="12.75">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row>
    <row r="311" spans="1:27" ht="12.75">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row>
    <row r="312" spans="1:27" ht="12.75">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row>
    <row r="313" spans="1:27" ht="12.75">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row>
    <row r="314" spans="1:27" ht="12.75">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row>
    <row r="315" spans="1:27" ht="12.75">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row>
    <row r="316" spans="1:27" ht="12.75">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row>
    <row r="317" spans="1:27" ht="12.75">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row>
    <row r="318" spans="1:27" ht="12.75">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row>
    <row r="319" spans="1:27" ht="12.75">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row>
    <row r="320" spans="1:27" ht="12.75">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row>
    <row r="321" spans="1:27" ht="12.75">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row>
    <row r="322" spans="1:27" ht="12.75">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row>
    <row r="323" spans="1:27" ht="12.75">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row>
    <row r="324" spans="1:27" ht="12.75">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row>
    <row r="325" spans="1:27" ht="12.75">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row>
    <row r="326" spans="1:27" ht="12.75">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row>
    <row r="327" spans="1:27" ht="12.75">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row>
    <row r="328" spans="1:27" ht="12.75">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row>
    <row r="329" spans="1:27" ht="12.75">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row>
    <row r="330" spans="1:27" ht="12.75">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row>
    <row r="331" spans="1:27" ht="12.75">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row>
    <row r="332" spans="1:27" ht="12.75">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row>
    <row r="333" spans="1:27" ht="12.75">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row>
    <row r="334" spans="1:27" ht="12.75">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row>
    <row r="335" spans="1:27" ht="12.75">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row>
    <row r="336" spans="1:27" ht="12.75">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row>
    <row r="337" spans="1:27" ht="12.75">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row>
    <row r="338" spans="1:27" ht="12.75">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row>
    <row r="339" spans="1:27" ht="12.75">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row>
    <row r="340" spans="1:27" ht="12.75">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row>
    <row r="341" spans="1:27" ht="12.75">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row>
    <row r="342" spans="1:27" ht="12.75">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row>
    <row r="343" spans="1:27" ht="12.75">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row>
    <row r="344" spans="1:27" ht="12.75">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row>
    <row r="345" spans="1:27" ht="12.75">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row>
    <row r="346" spans="1:27" ht="12.75">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row>
    <row r="347" spans="1:27" ht="12.75">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row>
    <row r="348" spans="1:27" ht="12.75">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row>
    <row r="349" spans="1:27" ht="12.75">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row>
    <row r="350" spans="1:27" ht="12.75">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row>
    <row r="351" spans="1:27" ht="12.75">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row>
    <row r="352" spans="1:27" ht="12.75">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row>
    <row r="353" spans="1:27" ht="12.75">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row>
    <row r="354" spans="1:27" ht="12.75">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row>
    <row r="355" spans="1:27" ht="12.75">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row>
    <row r="356" spans="1:27" ht="12.75">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row>
    <row r="357" spans="1:27" ht="12.75">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row>
    <row r="358" spans="1:27" ht="12.75">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row>
    <row r="359" spans="1:27" ht="12.75">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row>
    <row r="360" spans="1:27" ht="12.75">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row>
    <row r="361" spans="1:27" ht="12.75">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row>
    <row r="362" spans="1:27" ht="12.75">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row>
    <row r="363" spans="1:27" ht="12.75">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row>
    <row r="364" spans="1:27" ht="12.75">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row>
    <row r="365" spans="1:27" ht="12.75">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row>
    <row r="366" spans="1:27" ht="12.75">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row>
    <row r="367" spans="1:27" ht="12.75">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row>
    <row r="368" spans="1:27" ht="12.75">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row>
    <row r="369" spans="1:27" ht="12.75">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row>
    <row r="370" spans="1:27" ht="12.75">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row>
    <row r="371" spans="1:27" ht="12.75">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row>
    <row r="372" spans="1:27" ht="12.75">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row>
    <row r="373" spans="1:27" ht="12.75">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row>
    <row r="374" spans="1:27" ht="12.75">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row>
    <row r="375" spans="1:27" ht="12.75">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row>
    <row r="376" spans="1:27" ht="12.75">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row>
    <row r="377" spans="1:27" ht="12.75">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row>
    <row r="378" spans="1:27" ht="12.75">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row>
    <row r="379" spans="1:27" ht="12.75">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row>
    <row r="380" spans="1:27" ht="12.75">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row>
    <row r="381" spans="1:27" ht="12.75">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row>
    <row r="382" spans="1:27" ht="12.75">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row>
    <row r="383" spans="1:27" ht="12.75">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row>
    <row r="384" spans="1:27" ht="12.75">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row>
    <row r="385" spans="1:27" ht="12.75">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row>
    <row r="386" spans="1:27" ht="12.75">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row>
    <row r="387" spans="1:27" ht="12.75">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row>
    <row r="388" spans="1:27" ht="12.75">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row>
    <row r="389" spans="1:27" ht="12.75">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row>
    <row r="390" spans="1:27" ht="12.75">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row>
    <row r="391" spans="1:27" ht="12.75">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row>
    <row r="392" spans="1:27" ht="12.75">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row>
    <row r="393" spans="1:27" ht="12.75">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row>
    <row r="394" spans="1:27" ht="12.75">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row>
    <row r="395" spans="1:27" ht="12.75">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row>
    <row r="396" spans="1:27" ht="12.75">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row>
    <row r="397" spans="1:27" ht="12.75">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row>
    <row r="398" spans="1:27" ht="12.75">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row>
    <row r="399" spans="1:27" ht="12.75">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row>
    <row r="400" spans="1:27" ht="12.75">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row>
    <row r="401" spans="1:27" ht="12.75">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row>
    <row r="402" spans="1:27" ht="12.75">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row>
    <row r="403" spans="1:27" ht="12.75">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row>
    <row r="404" spans="1:27" ht="12.75">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row>
    <row r="405" spans="1:27" ht="12.75">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row>
    <row r="406" spans="1:27" ht="12.75">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row>
    <row r="407" spans="1:27" ht="12.75">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row>
    <row r="408" spans="1:27" ht="12.75">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row>
    <row r="409" spans="1:27" ht="12.75">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row>
    <row r="410" spans="1:27" ht="12.75">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row>
    <row r="411" spans="1:27" ht="12.75">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row>
    <row r="412" spans="1:27" ht="12.75">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row>
    <row r="413" spans="1:27" ht="12.75">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row>
    <row r="414" spans="1:27" ht="12.75">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row>
    <row r="415" spans="1:27" ht="12.75">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row>
    <row r="416" spans="1:27" ht="12.75">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row>
    <row r="417" spans="1:27" ht="12.75">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row>
    <row r="418" spans="1:27" ht="12.75">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row>
    <row r="419" spans="1:27" ht="12.75">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row>
    <row r="420" spans="1:27" ht="12.75">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row>
    <row r="421" spans="1:27" ht="12.75">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row>
    <row r="422" spans="1:27" ht="12.75">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row>
    <row r="423" spans="1:27" ht="12.75">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row>
    <row r="424" spans="1:27" ht="12.75">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row>
    <row r="425" spans="1:27" ht="12.75">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row>
    <row r="426" spans="1:27" ht="12.75">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row>
    <row r="427" spans="1:27" ht="12.75">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row>
    <row r="428" spans="1:27" ht="12.75">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row>
    <row r="429" spans="1:27" ht="12.75">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row>
    <row r="430" spans="1:27" ht="12.75">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row>
    <row r="431" spans="1:27" ht="12.75">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row>
    <row r="432" spans="1:27" ht="12.75">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row>
    <row r="433" spans="1:27" ht="12.75">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row>
    <row r="434" spans="1:27" ht="12.75">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row>
    <row r="435" spans="1:27" ht="12.75">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row>
    <row r="436" spans="1:27" ht="12.75">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row>
    <row r="437" spans="1:27" ht="12.75">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row>
    <row r="438" spans="1:27" ht="12.75">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row>
    <row r="439" spans="1:27" ht="12.75">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row>
    <row r="440" spans="1:27" ht="12.75">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row>
    <row r="441" spans="1:27" ht="12.75">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row>
    <row r="442" spans="1:27" ht="12.75">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row>
    <row r="443" spans="1:27" ht="12.75">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row>
    <row r="444" spans="1:27" ht="12.75">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row>
    <row r="445" spans="1:27" ht="12.75">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row>
    <row r="446" spans="1:27" ht="12.75">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row>
    <row r="447" spans="1:27" ht="12.75">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row>
    <row r="448" spans="1:27" ht="12.75">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row>
    <row r="449" spans="1:27" ht="12.75">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row>
    <row r="450" spans="1:27" ht="12.75">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row>
    <row r="451" spans="1:27" ht="12.75">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row>
    <row r="452" spans="1:27" ht="12.75">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row>
    <row r="453" spans="1:27" ht="12.75">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row>
    <row r="454" spans="1:27" ht="12.75">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row>
    <row r="455" spans="1:27" ht="12.75">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row>
    <row r="456" spans="1:27" ht="12.75">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row>
    <row r="457" spans="1:27" ht="12.75">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row>
    <row r="458" spans="1:27" ht="12.75">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row>
    <row r="459" spans="1:27" ht="12.75">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row>
    <row r="460" spans="1:27" ht="12.75">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row>
    <row r="461" spans="1:27" ht="12.75">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row>
    <row r="462" spans="1:27" ht="12.75">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row>
    <row r="463" spans="1:27" ht="12.75">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row>
    <row r="464" spans="1:27" ht="12.75">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row>
    <row r="465" spans="1:27" ht="12.75">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row>
    <row r="466" spans="1:27" ht="12.75">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row>
    <row r="467" spans="1:27" ht="12.75">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row>
    <row r="468" spans="1:27" ht="12.75">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row>
    <row r="469" spans="1:27" ht="12.75">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row>
    <row r="470" spans="1:27" ht="12.75">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row>
    <row r="471" spans="1:27" ht="12.75">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row>
    <row r="472" spans="1:27" ht="12.75">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row>
    <row r="473" spans="1:27" ht="12.75">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row>
    <row r="474" spans="1:27" ht="12.75">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row>
    <row r="475" spans="1:27" ht="12.75">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row>
    <row r="476" spans="1:27" ht="12.75">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row>
    <row r="477" spans="1:27" ht="12.75">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row>
    <row r="478" spans="1:27" ht="12.75">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row>
    <row r="479" spans="1:27" ht="12.75">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row>
    <row r="480" spans="1:27" ht="12.75">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row>
    <row r="481" spans="1:27" ht="12.75">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row>
    <row r="482" spans="1:27" ht="12.75">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row>
    <row r="483" spans="1:27" ht="12.75">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row>
    <row r="484" spans="1:27" ht="12.75">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row>
    <row r="485" spans="1:27" ht="12.75">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row>
    <row r="486" spans="1:27" ht="12.75">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row>
    <row r="487" spans="1:27" ht="12.75">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row>
    <row r="488" spans="1:27" ht="12.75">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row>
    <row r="489" spans="1:27" ht="12.75">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row>
    <row r="490" spans="1:27" ht="12.75">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row>
    <row r="491" spans="1:27" ht="12.75">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row>
    <row r="492" spans="1:27" ht="12.75">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row>
    <row r="493" spans="1:27" ht="12.75">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row>
    <row r="494" spans="1:27" ht="12.75">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row>
    <row r="495" spans="1:27" ht="12.75">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row>
    <row r="496" spans="1:27" ht="12.75">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row>
    <row r="497" spans="1:27" ht="12.75">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row>
    <row r="498" spans="1:27" ht="12.75">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row>
    <row r="499" spans="1:27" ht="12.75">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row>
    <row r="500" spans="1:27" ht="12.75">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row>
    <row r="501" spans="1:27" ht="12.75">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row>
    <row r="502" spans="1:27" ht="12.75">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row>
    <row r="503" spans="1:27" ht="12.75">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row>
    <row r="504" spans="1:27" ht="12.75">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row>
    <row r="505" spans="1:27" ht="12.75">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row>
    <row r="506" spans="1:27" ht="12.75">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row>
    <row r="507" spans="1:27" ht="12.75">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row>
    <row r="508" spans="1:27" ht="12.75">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row>
    <row r="509" spans="1:27" ht="12.75">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row>
    <row r="510" spans="1:27" ht="12.75">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row>
    <row r="511" spans="1:27" ht="12.75">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row>
    <row r="512" spans="1:27" ht="12.75">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row>
    <row r="513" spans="1:27" ht="12.75">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row>
    <row r="514" spans="1:27" ht="12.75">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row>
    <row r="515" spans="1:27" ht="12.75">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row>
    <row r="516" spans="1:27" ht="12.75">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row>
    <row r="517" spans="1:27" ht="12.75">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row>
    <row r="518" spans="1:27" ht="12.75">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row>
    <row r="519" spans="1:27" ht="12.75">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row>
    <row r="520" spans="1:27" ht="12.75">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row>
    <row r="521" spans="1:27" ht="12.75">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row>
    <row r="522" spans="1:27" ht="12.75">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row>
    <row r="523" spans="1:27" ht="12.75">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row>
    <row r="524" spans="1:27" ht="12.75">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row>
    <row r="525" spans="1:27" ht="12.75">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row>
    <row r="526" spans="1:27" ht="12.75">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row>
    <row r="527" spans="1:27" ht="12.75">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row>
    <row r="528" spans="1:27" ht="12.75">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row>
    <row r="529" spans="1:27" ht="12.75">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row>
    <row r="530" spans="1:27" ht="12.75">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row>
    <row r="531" spans="1:27" ht="12.75">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row>
    <row r="532" spans="1:27" ht="12.75">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row>
    <row r="533" spans="1:27" ht="12.75">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row>
    <row r="534" spans="1:27" ht="12.75">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row>
    <row r="535" spans="1:27" ht="12.75">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row>
    <row r="536" spans="1:27" ht="12.75">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row>
    <row r="537" spans="1:27" ht="12.75">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row>
    <row r="538" spans="1:27" ht="12.75">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row>
    <row r="539" spans="1:27" ht="12.75">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row>
    <row r="540" spans="1:27" ht="12.75">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row>
    <row r="541" spans="1:27" ht="12.75">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row>
    <row r="542" spans="1:27" ht="12.75">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row>
    <row r="543" spans="1:27" ht="12.75">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row>
    <row r="544" spans="1:27" ht="12.75">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row>
    <row r="545" spans="1:27" ht="12.75">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row>
    <row r="546" spans="1:27" ht="12.75">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row>
    <row r="547" spans="1:27" ht="12.75">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row>
    <row r="548" spans="1:27" ht="12.75">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row>
    <row r="549" spans="1:27" ht="12.75">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row>
    <row r="550" spans="1:27" ht="12.75">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row>
    <row r="551" spans="1:27" ht="12.75">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row>
    <row r="552" spans="1:27" ht="12.75">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row>
    <row r="553" spans="1:27" ht="12.75">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row>
    <row r="554" spans="1:27" ht="12.75">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row>
    <row r="555" spans="1:27" ht="12.75">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row>
    <row r="556" spans="1:27" ht="12.75">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row>
    <row r="557" spans="1:27" ht="12.75">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row>
    <row r="558" spans="1:27" ht="12.75">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row>
    <row r="559" spans="1:27" ht="12.75">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row>
    <row r="560" spans="1:27" ht="12.75">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row>
    <row r="561" spans="1:27" ht="12.75">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row>
    <row r="562" spans="1:27" ht="12.75">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row>
    <row r="563" spans="1:27" ht="12.75">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row>
    <row r="564" spans="1:27" ht="12.75">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row>
    <row r="565" spans="1:27" ht="12.75">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row>
    <row r="566" spans="1:27" ht="12.75">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row>
    <row r="567" spans="1:27" ht="12.75">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row>
    <row r="568" spans="1:27" ht="12.75">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row>
    <row r="569" spans="1:27" ht="12.75">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row>
    <row r="570" spans="1:27" ht="12.75">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row>
    <row r="571" spans="1:27" ht="12.75">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row>
    <row r="572" spans="1:27" ht="12.75">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row>
    <row r="573" spans="1:27" ht="12.75">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row>
    <row r="574" spans="1:27" ht="12.75">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row>
    <row r="575" spans="1:27" ht="12.75">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row>
    <row r="576" spans="1:27" ht="12.75">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row>
    <row r="577" spans="1:27" ht="12.75">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row>
    <row r="578" spans="1:27" ht="12.75">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row>
    <row r="579" spans="1:27" ht="12.75">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row>
    <row r="580" spans="1:27" ht="12.75">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row>
    <row r="581" spans="1:27" ht="12.75">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row>
    <row r="582" spans="1:27" ht="12.75">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row>
    <row r="583" spans="1:27" ht="12.75">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row>
    <row r="584" spans="1:27" ht="12.75">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row>
    <row r="585" spans="1:27" ht="12.75">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row>
    <row r="586" spans="1:27" ht="12.75">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row>
    <row r="587" spans="1:27" ht="12.75">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row>
    <row r="588" spans="1:27" ht="12.75">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row>
    <row r="589" spans="1:27" ht="12.75">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row>
    <row r="590" spans="1:27" ht="12.75">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row>
    <row r="591" spans="1:27" ht="12.75">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row>
    <row r="592" spans="1:27" ht="12.75">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row>
    <row r="593" spans="1:27" ht="12.75">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row>
    <row r="594" spans="1:27" ht="12.75">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row>
    <row r="595" spans="1:27" ht="12.75">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row>
    <row r="596" spans="1:27" ht="12.75">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row>
    <row r="597" spans="1:27" ht="12.75">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row>
    <row r="598" spans="1:27" ht="12.75">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row>
    <row r="599" spans="1:27" ht="12.75">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row>
    <row r="600" spans="1:27" ht="12.75">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row>
    <row r="601" spans="1:27" ht="12.75">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row>
    <row r="602" spans="1:27" ht="12.75">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row>
    <row r="603" spans="1:27" ht="12.75">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row>
    <row r="604" spans="1:27" ht="12.75">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row>
    <row r="605" spans="1:27" ht="12.75">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row>
    <row r="606" spans="1:27" ht="12.75">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row>
    <row r="607" spans="1:27" ht="12.75">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row>
    <row r="608" spans="1:27" ht="12.75">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row>
    <row r="609" spans="1:27" ht="12.75">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row>
    <row r="610" spans="1:27" ht="12.75">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row>
    <row r="611" spans="1:27" ht="12.75">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row>
    <row r="612" spans="1:27" ht="12.75">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row>
    <row r="613" spans="1:27" ht="12.75">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row>
    <row r="614" spans="1:27" ht="12.75">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row>
    <row r="615" spans="1:27" ht="12.75">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row>
    <row r="616" spans="1:27" ht="12.75">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row>
    <row r="617" spans="1:27" ht="12.75">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row>
    <row r="618" spans="1:27" ht="12.75">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row>
    <row r="619" spans="1:27" ht="12.75">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row>
    <row r="620" spans="1:27" ht="12.75">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row>
    <row r="621" spans="1:27" ht="12.75">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row>
    <row r="622" spans="1:27" ht="12.75">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row>
    <row r="623" spans="1:27" ht="12.75">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row>
    <row r="624" spans="1:27" ht="12.75">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row>
    <row r="625" spans="1:27" ht="12.75">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row>
    <row r="626" spans="1:27" ht="12.75">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row>
    <row r="627" spans="1:27" ht="12.75">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row>
    <row r="628" spans="1:27" ht="12.75">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row>
    <row r="629" spans="1:27" ht="12.75">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row>
    <row r="630" spans="1:27" ht="12.75">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row>
    <row r="631" spans="1:27" ht="12.75">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row>
    <row r="632" spans="1:27" ht="12.75">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row>
    <row r="633" spans="1:27" ht="12.75">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row>
    <row r="634" spans="1:27" ht="12.75">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row>
    <row r="635" spans="1:27" ht="12.75">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row>
    <row r="636" spans="1:27" ht="12.75">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row>
    <row r="637" spans="1:27" ht="12.75">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row>
    <row r="638" spans="1:27" ht="12.75">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row>
    <row r="639" spans="1:27" ht="12.75">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row>
    <row r="640" spans="1:27" ht="12.75">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row>
    <row r="641" spans="1:27" ht="12.75">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row>
    <row r="642" spans="1:27" ht="12.75">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row>
    <row r="643" spans="1:27" ht="12.75">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row>
    <row r="644" spans="1:27" ht="12.75">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row>
    <row r="645" spans="1:27" ht="12.75">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row>
    <row r="646" spans="1:27" ht="12.75">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row>
    <row r="647" spans="1:27" ht="12.75">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row>
    <row r="648" spans="1:27" ht="12.75">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row>
    <row r="649" spans="1:27" ht="12.75">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row>
    <row r="650" spans="1:27" ht="12.75">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row>
    <row r="651" spans="1:27" ht="12.75">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row>
    <row r="652" spans="1:27" ht="12.75">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row>
    <row r="653" spans="1:27" ht="12.75">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row>
    <row r="654" spans="1:27" ht="12.75">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row>
    <row r="655" spans="1:27" ht="12.75">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row>
    <row r="656" spans="1:27" ht="12.75">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row>
    <row r="657" spans="1:27" ht="12.75">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row>
    <row r="658" spans="1:27" ht="12.75">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row>
    <row r="659" spans="1:27" ht="12.75">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row>
    <row r="660" spans="1:27" ht="12.75">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row>
    <row r="661" spans="1:27" ht="12.75">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row>
    <row r="662" spans="1:27" ht="12.75">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row>
    <row r="663" spans="1:27" ht="12.75">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row>
    <row r="664" spans="1:27" ht="12.75">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row>
    <row r="665" spans="1:27" ht="12.75">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row>
    <row r="666" spans="1:27" ht="12.75">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row>
    <row r="667" spans="1:27" ht="12.75">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row>
    <row r="668" spans="1:27" ht="12.75">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row>
    <row r="669" spans="1:27" ht="12.75">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row>
    <row r="670" spans="1:27" ht="12.75">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row>
    <row r="671" spans="1:27" ht="12.75">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row>
    <row r="672" spans="1:27" ht="12.75">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row>
    <row r="673" spans="1:27" ht="12.75">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row>
    <row r="674" spans="1:27" ht="12.75">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row>
    <row r="675" spans="1:27" ht="12.75">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row>
    <row r="676" spans="1:27" ht="12.75">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row>
    <row r="677" spans="1:27" ht="12.75">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row>
    <row r="678" spans="1:27" ht="12.75">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row>
    <row r="679" spans="1:27" ht="12.75">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row>
    <row r="680" spans="1:27" ht="12.75">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row>
    <row r="681" spans="1:27" ht="12.75">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row>
    <row r="682" spans="1:27" ht="12.75">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row>
    <row r="683" spans="1:27" ht="12.75">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row>
    <row r="684" spans="1:27" ht="12.75">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row>
    <row r="685" spans="1:27" ht="12.75">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row>
    <row r="686" spans="1:27" ht="12.75">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row>
    <row r="687" spans="1:27" ht="12.75">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row>
    <row r="688" spans="1:27" ht="12.75">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row>
    <row r="689" spans="1:27" ht="12.75">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row>
    <row r="690" spans="1:27" ht="12.75">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row>
    <row r="691" spans="1:27" ht="12.75">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row>
    <row r="692" spans="1:27" ht="12.75">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row>
    <row r="693" spans="1:27" ht="12.75">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row>
    <row r="694" spans="1:27" ht="12.75">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row>
    <row r="695" spans="1:27" ht="12.75">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row>
    <row r="696" spans="1:27" ht="12.75">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row>
    <row r="697" spans="1:27" ht="12.75">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row>
    <row r="698" spans="1:27" ht="12.75">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row>
    <row r="699" spans="1:27" ht="12.75">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row>
    <row r="700" spans="1:27" ht="12.75">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row>
    <row r="701" spans="1:27" ht="12.75">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row>
    <row r="702" spans="1:27" ht="12.75">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row>
    <row r="703" spans="1:27" ht="12.75">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row>
    <row r="704" spans="1:27" ht="12.75">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row>
    <row r="705" spans="1:27" ht="12.75">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row>
    <row r="706" spans="1:27" ht="12.75">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row>
    <row r="707" spans="1:27" ht="12.75">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row>
    <row r="708" spans="1:27" ht="12.75">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row>
    <row r="709" spans="1:27" ht="12.75">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row>
    <row r="710" spans="1:27" ht="12.75">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row>
    <row r="711" spans="1:27" ht="12.75">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row>
    <row r="712" spans="1:27" ht="12.75">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row>
    <row r="713" spans="1:27" ht="12.75">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row>
    <row r="714" spans="1:27" ht="12.75">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row>
    <row r="715" spans="1:27" ht="12.75">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row>
    <row r="716" spans="1:27" ht="12.75">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row>
    <row r="717" spans="1:27" ht="12.75">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row>
    <row r="718" spans="1:27" ht="12.75">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row>
    <row r="719" spans="1:27" ht="12.75">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row>
    <row r="720" spans="1:27" ht="12.75">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row>
    <row r="721" spans="1:27" ht="12.75">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row>
    <row r="722" spans="1:27" ht="12.75">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row>
    <row r="723" spans="1:27" ht="12.75">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row>
    <row r="724" spans="1:27" ht="12.75">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row>
    <row r="725" spans="1:27" ht="12.75">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row>
    <row r="726" spans="1:27" ht="12.75">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row>
    <row r="727" spans="1:27" ht="12.75">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row>
    <row r="728" spans="1:27" ht="12.75">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row>
    <row r="729" spans="1:27" ht="12.75">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row>
    <row r="730" spans="1:27" ht="12.75">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row>
    <row r="731" spans="1:27" ht="12.75">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row>
    <row r="732" spans="1:27" ht="12.75">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row>
    <row r="733" spans="1:27" ht="12.75">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row>
    <row r="734" spans="1:27" ht="12.75">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row>
    <row r="735" spans="1:27" ht="12.75">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row>
    <row r="736" spans="1:27" ht="12.75">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row>
    <row r="737" spans="1:27" ht="12.75">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row>
    <row r="738" spans="1:27" ht="12.75">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row>
    <row r="739" spans="1:27" ht="12.75">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row>
    <row r="740" spans="1:27" ht="12.75">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row>
    <row r="741" spans="1:27" ht="12.75">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row>
    <row r="742" spans="1:27" ht="12.75">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row>
    <row r="743" spans="1:27" ht="12.75">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row>
    <row r="744" spans="1:27" ht="12.75">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row>
    <row r="745" spans="1:27" ht="12.75">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row>
    <row r="746" spans="1:27" ht="12.75">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row>
    <row r="747" spans="1:27" ht="12.75">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row>
    <row r="748" spans="1:27" ht="12.75">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row>
    <row r="749" spans="1:27" ht="12.75">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row>
    <row r="750" spans="1:27" ht="12.75">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row>
    <row r="751" spans="1:27" ht="12.75">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row>
    <row r="752" spans="1:27" ht="12.75">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row>
    <row r="753" spans="1:27" ht="12.75">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row>
    <row r="754" spans="1:27" ht="12.75">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row>
    <row r="755" spans="1:27" ht="12.75">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row>
    <row r="756" spans="1:27" ht="12.75">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row>
    <row r="757" spans="1:27" ht="12.75">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row>
    <row r="758" spans="1:27" ht="12.75">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row>
    <row r="759" spans="1:27" ht="12.75">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row>
    <row r="760" spans="1:27" ht="12.75">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row>
    <row r="761" spans="1:27" ht="12.75">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row>
    <row r="762" spans="1:27" ht="12.75">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row>
    <row r="763" spans="1:27" ht="12.75">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row>
    <row r="764" spans="1:27" ht="12.75">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row>
    <row r="765" spans="1:27" ht="12.75">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row>
    <row r="766" spans="1:27" ht="12.75">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row>
    <row r="767" spans="1:27" ht="12.75">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row>
    <row r="768" spans="1:27" ht="12.75">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row>
    <row r="769" spans="1:27" ht="12.75">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row>
    <row r="770" spans="1:27" ht="12.75">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row>
    <row r="771" spans="1:27" ht="12.75">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row>
    <row r="772" spans="1:27" ht="12.75">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row>
    <row r="773" spans="1:27" ht="12.75">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row>
    <row r="774" spans="1:27" ht="12.75">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row>
    <row r="775" spans="1:27" ht="12.75">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row>
    <row r="776" spans="1:27" ht="12.75">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row>
    <row r="777" spans="1:27" ht="12.75">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row>
    <row r="778" spans="1:27" ht="12.75">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row>
    <row r="779" spans="1:27" ht="12.75">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row>
    <row r="780" spans="1:27" ht="12.75">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row>
    <row r="781" spans="1:27" ht="12.75">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row>
    <row r="782" spans="1:27" ht="12.75">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row>
    <row r="783" spans="1:27" ht="12.75">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row>
    <row r="784" spans="1:27" ht="12.75">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row>
    <row r="785" spans="1:27" ht="12.75">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row>
    <row r="786" spans="1:27" ht="12.75">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row>
    <row r="787" spans="1:27" ht="12.75">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row>
    <row r="788" spans="1:27" ht="12.75">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row>
    <row r="789" spans="1:27" ht="12.75">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row>
    <row r="790" spans="1:27" ht="12.75">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row>
    <row r="791" spans="1:27" ht="12.75">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row>
    <row r="792" spans="1:27" ht="12.75">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row>
    <row r="793" spans="1:27" ht="12.75">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row>
    <row r="794" spans="1:27" ht="12.75">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row>
    <row r="795" spans="1:27" ht="12.75">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row>
    <row r="796" spans="1:27" ht="12.75">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row>
    <row r="797" spans="1:27" ht="12.75">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row>
    <row r="798" spans="1:27" ht="12.75">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row>
    <row r="799" spans="1:27" ht="12.75">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row>
    <row r="800" spans="1:27" ht="12.75">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row>
    <row r="801" spans="1:27" ht="12.75">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row>
    <row r="802" spans="1:27" ht="12.75">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row>
    <row r="803" spans="1:27" ht="12.75">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row>
    <row r="804" spans="1:27" ht="12.75">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row>
    <row r="805" spans="1:27" ht="12.75">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row>
    <row r="806" spans="1:27" ht="12.75">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row>
    <row r="807" spans="1:27" ht="12.75">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row>
    <row r="808" spans="1:27" ht="12.75">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row>
    <row r="809" spans="1:27" ht="12.75">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row>
    <row r="810" spans="1:27" ht="12.75">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row>
    <row r="811" spans="1:27" ht="12.75">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row>
    <row r="812" spans="1:27" ht="12.75">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row>
    <row r="813" spans="1:27" ht="12.75">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row>
    <row r="814" spans="1:27" ht="12.75">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row>
    <row r="815" spans="1:27" ht="12.75">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row>
    <row r="816" spans="1:27" ht="12.75">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row>
    <row r="817" spans="1:27" ht="12.75">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row>
    <row r="818" spans="1:27" ht="12.75">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row>
    <row r="819" spans="1:27" ht="12.75">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row>
    <row r="820" spans="1:27" ht="12.75">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row>
    <row r="821" spans="1:27" ht="12.75">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row>
    <row r="822" spans="1:27" ht="12.75">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row>
    <row r="823" spans="1:27" ht="12.75">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row>
    <row r="824" spans="1:27" ht="12.75">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row>
    <row r="825" spans="1:27" ht="12.75">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row>
    <row r="826" spans="1:27" ht="12.75">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row>
    <row r="827" spans="1:27" ht="12.75">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row>
    <row r="828" spans="1:27" ht="12.75">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row>
    <row r="829" spans="1:27" ht="12.75">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row>
    <row r="830" spans="1:27" ht="12.75">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row>
    <row r="831" spans="1:27" ht="12.75">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row>
    <row r="832" spans="1:27" ht="12.75">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row>
    <row r="833" spans="1:27" ht="12.75">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row>
    <row r="834" spans="1:27" ht="12.75">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row>
    <row r="835" spans="1:27" ht="12.75">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row>
    <row r="836" spans="1:27" ht="12.75">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row>
    <row r="837" spans="1:27" ht="12.75">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row>
    <row r="838" spans="1:27" ht="12.75">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row>
    <row r="839" spans="1:27" ht="12.75">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row>
    <row r="840" spans="1:27" ht="12.75">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row>
    <row r="841" spans="1:27" ht="12.75">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row>
    <row r="842" spans="1:27" ht="12.75">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row>
    <row r="843" spans="1:27" ht="12.75">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row>
    <row r="844" spans="1:27" ht="12.75">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row>
    <row r="845" spans="1:27" ht="12.75">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row>
    <row r="846" spans="1:27" ht="12.75">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row>
    <row r="847" spans="1:27" ht="12.75">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row>
    <row r="848" spans="1:27" ht="12.75">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row>
    <row r="849" spans="1:27" ht="12.75">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row>
    <row r="850" spans="1:27" ht="12.75">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row>
    <row r="851" spans="1:27" ht="12.75">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row>
    <row r="852" spans="1:27" ht="12.75">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row>
    <row r="853" spans="1:27" ht="12.75">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row>
    <row r="854" spans="1:27" ht="12.75">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row>
    <row r="855" spans="1:27" ht="12.75">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row>
    <row r="856" spans="1:27" ht="12.75">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row>
    <row r="857" spans="1:27" ht="12.75">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row>
    <row r="858" spans="1:27" ht="12.75">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row>
    <row r="859" spans="1:27" ht="12.75">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row>
    <row r="860" spans="1:27" ht="12.75">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row>
    <row r="861" spans="1:27" ht="12.75">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row>
    <row r="862" spans="1:27" ht="12.75">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row>
    <row r="863" spans="1:27" ht="12.75">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row>
    <row r="864" spans="1:27" ht="12.75">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row>
    <row r="865" spans="1:27" ht="12.75">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row>
    <row r="866" spans="1:27" ht="12.75">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row>
    <row r="867" spans="1:27" ht="12.75">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row>
    <row r="868" spans="1:27" ht="12.75">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row>
    <row r="869" spans="1:27" ht="12.75">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row>
    <row r="870" spans="1:27" ht="12.75">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row>
    <row r="871" spans="1:27" ht="12.75">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row>
    <row r="872" spans="1:27" ht="12.75">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row>
    <row r="873" spans="1:27" ht="12.75">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row>
    <row r="874" spans="1:27" ht="12.75">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row>
    <row r="875" spans="1:27" ht="12.75">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row>
    <row r="876" spans="1:27" ht="12.75">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row>
    <row r="877" spans="1:27" ht="12.75">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row>
    <row r="878" spans="1:27" ht="12.75">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row>
    <row r="879" spans="1:27" ht="12.75">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row>
    <row r="880" spans="1:27" ht="12.75">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row>
    <row r="881" spans="1:27" ht="12.75">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row>
    <row r="882" spans="1:27" ht="12.75">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row>
    <row r="883" spans="1:27" ht="12.75">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row>
    <row r="884" spans="1:27" ht="12.75">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row>
    <row r="885" spans="1:27" ht="12.75">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row>
    <row r="886" spans="1:27" ht="12.75">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row>
    <row r="887" spans="1:27" ht="12.75">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row>
    <row r="888" spans="1:27" ht="12.75">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row>
    <row r="889" spans="1:27" ht="12.75">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row>
    <row r="890" spans="1:27" ht="12.75">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row>
    <row r="891" spans="1:27" ht="12.75">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row>
    <row r="892" spans="1:27" ht="12.75">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row>
    <row r="893" spans="1:27" ht="12.75">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row>
    <row r="894" spans="1:27" ht="12.75">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row>
    <row r="895" spans="1:27" ht="12.75">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row>
    <row r="896" spans="1:27" ht="12.75">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row>
    <row r="897" spans="1:27" ht="12.75">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row>
    <row r="898" spans="1:27" ht="12.75">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row>
    <row r="899" spans="1:27" ht="12.75">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row>
    <row r="900" spans="1:27" ht="12.75">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row>
    <row r="901" spans="1:27" ht="12.75">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row>
    <row r="902" spans="1:27" ht="12.75">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row>
    <row r="903" spans="1:27" ht="12.75">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row>
    <row r="904" spans="1:27" ht="12.75">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row>
    <row r="905" spans="1:27" ht="12.75">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row>
    <row r="906" spans="1:27" ht="12.75">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row>
    <row r="907" spans="1:27" ht="12.75">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row>
    <row r="908" spans="1:27" ht="12.75">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row>
    <row r="909" spans="1:27" ht="12.75">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row>
    <row r="910" spans="1:27" ht="12.75">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row>
    <row r="911" spans="1:27" ht="12.75">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row>
    <row r="912" spans="1:27" ht="12.75">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row>
    <row r="913" spans="1:27" ht="12.75">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row>
    <row r="914" spans="1:27" ht="12.75">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row>
    <row r="915" spans="1:27" ht="12.75">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row>
    <row r="916" spans="1:27" ht="12.75">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row>
    <row r="917" spans="1:27" ht="12.75">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row>
    <row r="918" spans="1:27" ht="12.75">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row>
    <row r="919" spans="1:27" ht="12.75">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row>
    <row r="920" spans="1:27" ht="12.75">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row>
    <row r="921" spans="1:27" ht="12.75">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row>
    <row r="922" spans="1:27" ht="12.75">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row>
    <row r="923" spans="1:27" ht="12.75">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row>
    <row r="924" spans="1:27" ht="12.75">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row>
    <row r="925" spans="1:27" ht="12.75">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row>
    <row r="926" spans="1:27" ht="12.75">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row>
    <row r="927" spans="1:27" ht="12.75">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row>
    <row r="928" spans="1:27" ht="12.75">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row>
    <row r="929" spans="1:27" ht="12.75">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row>
    <row r="930" spans="1:27" ht="12.75">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row>
    <row r="931" spans="1:27" ht="12.75">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row>
    <row r="932" spans="1:27" ht="12.75">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row>
    <row r="933" spans="1:27" ht="12.75">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row>
    <row r="934" spans="1:27" ht="12.75">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row>
    <row r="935" spans="1:27" ht="12.75">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row>
    <row r="936" spans="1:27" ht="12.75">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row>
    <row r="937" spans="1:27" ht="12.75">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row>
    <row r="938" spans="1:27" ht="12.75">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row>
    <row r="939" spans="1:27" ht="12.75">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row>
    <row r="940" spans="1:27" ht="12.75">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row>
    <row r="941" spans="1:27" ht="12.75">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row>
    <row r="942" spans="1:27" ht="12.75">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row>
    <row r="943" spans="1:27" ht="12.75">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row>
    <row r="944" spans="1:27" ht="12.75">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row>
    <row r="945" spans="1:27" ht="12.75">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row>
    <row r="946" spans="1:27" ht="12.75">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row>
    <row r="947" spans="1:27" ht="12.75">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row>
    <row r="948" spans="1:27" ht="12.75">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row>
    <row r="949" spans="1:27" ht="12.75">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row>
    <row r="950" spans="1:27" ht="12.75">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row>
    <row r="951" spans="1:27" ht="12.75">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row>
    <row r="952" spans="1:27" ht="12.75">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row>
    <row r="953" spans="1:27" ht="12.75">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row>
    <row r="954" spans="1:27" ht="12.75">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row>
    <row r="955" spans="1:27" ht="12.75">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row>
    <row r="956" spans="1:27" ht="12.75">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row>
    <row r="957" spans="1:27" ht="12.75">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row>
    <row r="958" spans="1:27" ht="12.75">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row>
    <row r="959" spans="1:27" ht="12.75">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row>
    <row r="960" spans="1:27" ht="12.75">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row>
    <row r="961" spans="1:27" ht="12.75">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row>
    <row r="962" spans="1:27" ht="12.75">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row>
    <row r="963" spans="1:27" ht="12.75">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row>
    <row r="964" spans="1:27" ht="12.75">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row>
    <row r="965" spans="1:27" ht="12.75">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row>
    <row r="966" spans="1:27" ht="12.75">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row>
    <row r="967" spans="1:27" ht="12.75">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row>
    <row r="968" spans="1:27" ht="12.75">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row>
    <row r="969" spans="1:27" ht="12.75">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row>
    <row r="970" spans="1:27" ht="12.75">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row>
    <row r="971" spans="1:27" ht="12.75">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row>
    <row r="972" spans="1:27" ht="12.75">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row>
    <row r="973" spans="1:27" ht="12.75">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row>
    <row r="974" spans="1:27" ht="12.75">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row>
    <row r="975" spans="1:27" ht="12.75">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row>
    <row r="976" spans="1:27" ht="12.75">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row>
    <row r="977" spans="1:27" ht="12.75">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row>
    <row r="978" spans="1:27" ht="12.75">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row>
    <row r="979" spans="1:27" ht="12.75">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row>
    <row r="980" spans="1:27" ht="12.75">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row>
    <row r="981" spans="1:27" ht="12.75">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row>
    <row r="982" spans="1:27" ht="12.75">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row>
    <row r="983" spans="1:27" ht="12.75">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row>
    <row r="984" spans="1:27" ht="12.75">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row>
    <row r="985" spans="1:27" ht="12.75">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row>
    <row r="986" spans="1:27" ht="12.75">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row>
    <row r="987" spans="1:27" ht="12.75">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row>
    <row r="988" spans="1:27" ht="12.75">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row>
    <row r="989" spans="1:27" ht="12.75">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row>
    <row r="990" spans="1:27" ht="12.75">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row>
    <row r="991" spans="1:27" ht="12.75">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row>
    <row r="992" spans="1:27" ht="12.75">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row>
    <row r="993" spans="1:27" ht="12.75">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row>
    <row r="994" spans="1:27" ht="12.75">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row>
    <row r="995" spans="1:27" ht="12.75">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row>
    <row r="996" spans="1:27" ht="12.75">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row>
    <row r="997" spans="1:27" ht="12.75">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row>
    <row r="998" spans="1:27" ht="12.75">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row>
    <row r="999" spans="1:27" ht="12.75">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row>
    <row r="1000" spans="1:27" ht="12.75">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row>
    <row r="1001" spans="1:27" ht="12.75">
      <c r="A1001" s="71"/>
      <c r="B1001" s="71"/>
      <c r="C1001" s="71"/>
      <c r="D1001" s="71"/>
      <c r="E1001" s="71"/>
      <c r="F1001" s="71"/>
      <c r="G1001" s="71"/>
      <c r="H1001" s="71"/>
      <c r="I1001" s="71"/>
      <c r="J1001" s="71"/>
      <c r="K1001" s="71"/>
      <c r="L1001" s="71"/>
      <c r="M1001" s="71"/>
      <c r="N1001" s="71"/>
      <c r="O1001" s="71"/>
      <c r="P1001" s="71"/>
      <c r="Q1001" s="71"/>
      <c r="R1001" s="71"/>
      <c r="S1001" s="71"/>
      <c r="T1001" s="71"/>
      <c r="U1001" s="71"/>
      <c r="V1001" s="71"/>
      <c r="W1001" s="71"/>
      <c r="X1001" s="71"/>
      <c r="Y1001" s="71"/>
      <c r="Z1001" s="71"/>
      <c r="AA1001" s="71"/>
    </row>
    <row r="1002" spans="1:27" ht="12.75">
      <c r="A1002" s="71"/>
      <c r="B1002" s="71"/>
      <c r="C1002" s="71"/>
      <c r="D1002" s="71"/>
      <c r="E1002" s="71"/>
      <c r="F1002" s="71"/>
      <c r="G1002" s="71"/>
      <c r="H1002" s="71"/>
      <c r="I1002" s="71"/>
      <c r="J1002" s="71"/>
      <c r="K1002" s="71"/>
      <c r="L1002" s="71"/>
      <c r="M1002" s="71"/>
      <c r="N1002" s="71"/>
      <c r="O1002" s="71"/>
      <c r="P1002" s="71"/>
      <c r="Q1002" s="71"/>
      <c r="R1002" s="71"/>
      <c r="S1002" s="71"/>
      <c r="T1002" s="71"/>
      <c r="U1002" s="71"/>
      <c r="V1002" s="71"/>
      <c r="W1002" s="71"/>
      <c r="X1002" s="71"/>
      <c r="Y1002" s="71"/>
      <c r="Z1002" s="71"/>
      <c r="AA1002" s="71"/>
    </row>
    <row r="1003" spans="1:27" ht="12.75">
      <c r="A1003" s="71"/>
      <c r="B1003" s="71"/>
      <c r="C1003" s="71"/>
      <c r="D1003" s="71"/>
      <c r="E1003" s="71"/>
      <c r="F1003" s="71"/>
      <c r="G1003" s="71"/>
      <c r="H1003" s="71"/>
      <c r="I1003" s="71"/>
      <c r="J1003" s="71"/>
      <c r="K1003" s="71"/>
      <c r="L1003" s="71"/>
      <c r="M1003" s="71"/>
      <c r="N1003" s="71"/>
      <c r="O1003" s="71"/>
      <c r="P1003" s="71"/>
      <c r="Q1003" s="71"/>
      <c r="R1003" s="71"/>
      <c r="S1003" s="71"/>
      <c r="T1003" s="71"/>
      <c r="U1003" s="71"/>
      <c r="V1003" s="71"/>
      <c r="W1003" s="71"/>
      <c r="X1003" s="71"/>
      <c r="Y1003" s="71"/>
      <c r="Z1003" s="71"/>
      <c r="AA1003" s="71"/>
    </row>
    <row r="1004" spans="1:27" ht="12.75">
      <c r="A1004" s="71"/>
      <c r="B1004" s="71"/>
      <c r="C1004" s="71"/>
      <c r="D1004" s="71"/>
      <c r="E1004" s="71"/>
      <c r="F1004" s="71"/>
      <c r="G1004" s="71"/>
      <c r="H1004" s="71"/>
      <c r="I1004" s="71"/>
      <c r="J1004" s="71"/>
      <c r="K1004" s="71"/>
      <c r="L1004" s="71"/>
      <c r="M1004" s="71"/>
      <c r="N1004" s="71"/>
      <c r="O1004" s="71"/>
      <c r="P1004" s="71"/>
      <c r="Q1004" s="71"/>
      <c r="R1004" s="71"/>
      <c r="S1004" s="71"/>
      <c r="T1004" s="71"/>
      <c r="U1004" s="71"/>
      <c r="V1004" s="71"/>
      <c r="W1004" s="71"/>
      <c r="X1004" s="71"/>
      <c r="Y1004" s="71"/>
      <c r="Z1004" s="71"/>
      <c r="AA1004" s="71"/>
    </row>
    <row r="1005" spans="1:27" ht="12.75">
      <c r="A1005" s="71"/>
      <c r="B1005" s="71"/>
      <c r="C1005" s="71"/>
      <c r="D1005" s="71"/>
      <c r="E1005" s="71"/>
      <c r="F1005" s="71"/>
      <c r="G1005" s="71"/>
      <c r="H1005" s="71"/>
      <c r="I1005" s="71"/>
      <c r="J1005" s="71"/>
      <c r="K1005" s="71"/>
      <c r="L1005" s="71"/>
      <c r="M1005" s="71"/>
      <c r="N1005" s="71"/>
      <c r="O1005" s="71"/>
      <c r="P1005" s="71"/>
      <c r="Q1005" s="71"/>
      <c r="R1005" s="71"/>
      <c r="S1005" s="71"/>
      <c r="T1005" s="71"/>
      <c r="U1005" s="71"/>
      <c r="V1005" s="71"/>
      <c r="W1005" s="71"/>
      <c r="X1005" s="71"/>
      <c r="Y1005" s="71"/>
      <c r="Z1005" s="71"/>
      <c r="AA1005" s="71"/>
    </row>
    <row r="1006" spans="1:27" ht="12.75">
      <c r="A1006" s="71"/>
      <c r="B1006" s="71"/>
      <c r="C1006" s="71"/>
      <c r="D1006" s="71"/>
      <c r="E1006" s="71"/>
      <c r="F1006" s="71"/>
      <c r="G1006" s="71"/>
      <c r="H1006" s="71"/>
      <c r="I1006" s="71"/>
      <c r="J1006" s="71"/>
      <c r="K1006" s="71"/>
      <c r="L1006" s="71"/>
      <c r="M1006" s="71"/>
      <c r="N1006" s="71"/>
      <c r="O1006" s="71"/>
      <c r="P1006" s="71"/>
      <c r="Q1006" s="71"/>
      <c r="R1006" s="71"/>
      <c r="S1006" s="71"/>
      <c r="T1006" s="71"/>
      <c r="U1006" s="71"/>
      <c r="V1006" s="71"/>
      <c r="W1006" s="71"/>
      <c r="X1006" s="71"/>
      <c r="Y1006" s="71"/>
      <c r="Z1006" s="71"/>
      <c r="AA1006" s="71"/>
    </row>
    <row r="1007" spans="1:27" ht="12.75">
      <c r="A1007" s="71"/>
      <c r="B1007" s="71"/>
      <c r="C1007" s="71"/>
      <c r="D1007" s="71"/>
      <c r="E1007" s="71"/>
      <c r="F1007" s="71"/>
      <c r="G1007" s="71"/>
      <c r="H1007" s="71"/>
      <c r="I1007" s="71"/>
      <c r="J1007" s="71"/>
      <c r="K1007" s="71"/>
      <c r="L1007" s="71"/>
      <c r="M1007" s="71"/>
      <c r="N1007" s="71"/>
      <c r="O1007" s="71"/>
      <c r="P1007" s="71"/>
      <c r="Q1007" s="71"/>
      <c r="R1007" s="71"/>
      <c r="S1007" s="71"/>
      <c r="T1007" s="71"/>
      <c r="U1007" s="71"/>
      <c r="V1007" s="71"/>
      <c r="W1007" s="71"/>
      <c r="X1007" s="71"/>
      <c r="Y1007" s="71"/>
      <c r="Z1007" s="71"/>
      <c r="AA1007" s="71"/>
    </row>
    <row r="1008" spans="1:27" ht="12.75">
      <c r="A1008" s="71"/>
      <c r="B1008" s="71"/>
      <c r="C1008" s="71"/>
      <c r="D1008" s="71"/>
      <c r="E1008" s="71"/>
      <c r="F1008" s="71"/>
      <c r="G1008" s="71"/>
      <c r="H1008" s="71"/>
      <c r="I1008" s="71"/>
      <c r="J1008" s="71"/>
      <c r="K1008" s="71"/>
      <c r="L1008" s="71"/>
      <c r="M1008" s="71"/>
      <c r="N1008" s="71"/>
      <c r="O1008" s="71"/>
      <c r="P1008" s="71"/>
      <c r="Q1008" s="71"/>
      <c r="R1008" s="71"/>
      <c r="S1008" s="71"/>
      <c r="T1008" s="71"/>
      <c r="U1008" s="71"/>
      <c r="V1008" s="71"/>
      <c r="W1008" s="71"/>
      <c r="X1008" s="71"/>
      <c r="Y1008" s="71"/>
      <c r="Z1008" s="71"/>
      <c r="AA1008" s="71"/>
    </row>
    <row r="1009" spans="1:27" ht="12.75">
      <c r="A1009" s="71"/>
      <c r="B1009" s="71"/>
      <c r="C1009" s="71"/>
      <c r="D1009" s="71"/>
      <c r="E1009" s="71"/>
      <c r="F1009" s="71"/>
      <c r="G1009" s="71"/>
      <c r="H1009" s="71"/>
      <c r="I1009" s="71"/>
      <c r="J1009" s="71"/>
      <c r="K1009" s="71"/>
      <c r="L1009" s="71"/>
      <c r="M1009" s="71"/>
      <c r="N1009" s="71"/>
      <c r="O1009" s="71"/>
      <c r="P1009" s="71"/>
      <c r="Q1009" s="71"/>
      <c r="R1009" s="71"/>
      <c r="S1009" s="71"/>
      <c r="T1009" s="71"/>
      <c r="U1009" s="71"/>
      <c r="V1009" s="71"/>
      <c r="W1009" s="71"/>
      <c r="X1009" s="71"/>
      <c r="Y1009" s="71"/>
      <c r="Z1009" s="71"/>
      <c r="AA1009" s="71"/>
    </row>
    <row r="1010" spans="1:27" ht="12.75">
      <c r="A1010" s="71"/>
      <c r="B1010" s="71"/>
      <c r="C1010" s="71"/>
      <c r="D1010" s="71"/>
      <c r="E1010" s="71"/>
      <c r="F1010" s="71"/>
      <c r="G1010" s="71"/>
      <c r="H1010" s="71"/>
      <c r="I1010" s="71"/>
      <c r="J1010" s="71"/>
      <c r="K1010" s="71"/>
      <c r="L1010" s="71"/>
      <c r="M1010" s="71"/>
      <c r="N1010" s="71"/>
      <c r="O1010" s="71"/>
      <c r="P1010" s="71"/>
      <c r="Q1010" s="71"/>
      <c r="R1010" s="71"/>
      <c r="S1010" s="71"/>
      <c r="T1010" s="71"/>
      <c r="U1010" s="71"/>
      <c r="V1010" s="71"/>
      <c r="W1010" s="71"/>
      <c r="X1010" s="71"/>
      <c r="Y1010" s="71"/>
      <c r="Z1010" s="71"/>
      <c r="AA1010" s="71"/>
    </row>
    <row r="1011" spans="1:27" ht="12.75">
      <c r="A1011" s="71"/>
      <c r="B1011" s="71"/>
      <c r="C1011" s="71"/>
      <c r="D1011" s="71"/>
      <c r="E1011" s="71"/>
      <c r="F1011" s="71"/>
      <c r="G1011" s="71"/>
      <c r="H1011" s="71"/>
      <c r="I1011" s="71"/>
      <c r="J1011" s="71"/>
      <c r="K1011" s="71"/>
      <c r="L1011" s="71"/>
      <c r="M1011" s="71"/>
      <c r="N1011" s="71"/>
      <c r="O1011" s="71"/>
      <c r="P1011" s="71"/>
      <c r="Q1011" s="71"/>
      <c r="R1011" s="71"/>
      <c r="S1011" s="71"/>
      <c r="T1011" s="71"/>
      <c r="U1011" s="71"/>
      <c r="V1011" s="71"/>
      <c r="W1011" s="71"/>
      <c r="X1011" s="71"/>
      <c r="Y1011" s="71"/>
      <c r="Z1011" s="71"/>
      <c r="AA1011" s="71"/>
    </row>
    <row r="1012" spans="1:27" ht="12.75">
      <c r="A1012" s="71"/>
      <c r="B1012" s="71"/>
      <c r="C1012" s="71"/>
      <c r="D1012" s="71"/>
      <c r="E1012" s="71"/>
      <c r="F1012" s="71"/>
      <c r="G1012" s="71"/>
      <c r="H1012" s="71"/>
      <c r="I1012" s="71"/>
      <c r="J1012" s="71"/>
      <c r="K1012" s="71"/>
      <c r="L1012" s="71"/>
      <c r="M1012" s="71"/>
      <c r="N1012" s="71"/>
      <c r="O1012" s="71"/>
      <c r="P1012" s="71"/>
      <c r="Q1012" s="71"/>
      <c r="R1012" s="71"/>
      <c r="S1012" s="71"/>
      <c r="T1012" s="71"/>
      <c r="U1012" s="71"/>
      <c r="V1012" s="71"/>
      <c r="W1012" s="71"/>
      <c r="X1012" s="71"/>
      <c r="Y1012" s="71"/>
      <c r="Z1012" s="71"/>
      <c r="AA1012" s="71"/>
    </row>
    <row r="1013" spans="1:27" ht="12.75">
      <c r="A1013" s="71"/>
      <c r="B1013" s="71"/>
      <c r="C1013" s="71"/>
      <c r="D1013" s="71"/>
      <c r="E1013" s="71"/>
      <c r="F1013" s="71"/>
      <c r="G1013" s="71"/>
      <c r="H1013" s="71"/>
      <c r="I1013" s="71"/>
      <c r="J1013" s="71"/>
      <c r="K1013" s="71"/>
      <c r="L1013" s="71"/>
      <c r="M1013" s="71"/>
      <c r="N1013" s="71"/>
      <c r="O1013" s="71"/>
      <c r="P1013" s="71"/>
      <c r="Q1013" s="71"/>
      <c r="R1013" s="71"/>
      <c r="S1013" s="71"/>
      <c r="T1013" s="71"/>
      <c r="U1013" s="71"/>
      <c r="V1013" s="71"/>
      <c r="W1013" s="71"/>
      <c r="X1013" s="71"/>
      <c r="Y1013" s="71"/>
      <c r="Z1013" s="71"/>
      <c r="AA1013" s="71"/>
    </row>
    <row r="1014" spans="1:27" ht="12.75">
      <c r="A1014" s="71"/>
      <c r="B1014" s="71"/>
      <c r="C1014" s="71"/>
      <c r="D1014" s="71"/>
      <c r="E1014" s="71"/>
      <c r="F1014" s="71"/>
      <c r="G1014" s="71"/>
      <c r="H1014" s="71"/>
      <c r="I1014" s="71"/>
      <c r="J1014" s="71"/>
      <c r="K1014" s="71"/>
      <c r="L1014" s="71"/>
      <c r="M1014" s="71"/>
      <c r="N1014" s="71"/>
      <c r="O1014" s="71"/>
      <c r="P1014" s="71"/>
      <c r="Q1014" s="71"/>
      <c r="R1014" s="71"/>
      <c r="S1014" s="71"/>
      <c r="T1014" s="71"/>
      <c r="U1014" s="71"/>
      <c r="V1014" s="71"/>
      <c r="W1014" s="71"/>
      <c r="X1014" s="71"/>
      <c r="Y1014" s="71"/>
      <c r="Z1014" s="71"/>
      <c r="AA1014" s="71"/>
    </row>
    <row r="1015" spans="1:27" ht="12.75">
      <c r="A1015" s="71"/>
      <c r="B1015" s="71"/>
      <c r="C1015" s="71"/>
      <c r="D1015" s="71"/>
      <c r="E1015" s="71"/>
      <c r="F1015" s="71"/>
      <c r="G1015" s="71"/>
      <c r="H1015" s="71"/>
      <c r="I1015" s="71"/>
      <c r="J1015" s="71"/>
      <c r="K1015" s="71"/>
      <c r="L1015" s="71"/>
      <c r="M1015" s="71"/>
      <c r="N1015" s="71"/>
      <c r="O1015" s="71"/>
      <c r="P1015" s="71"/>
      <c r="Q1015" s="71"/>
      <c r="R1015" s="71"/>
      <c r="S1015" s="71"/>
      <c r="T1015" s="71"/>
      <c r="U1015" s="71"/>
      <c r="V1015" s="71"/>
      <c r="W1015" s="71"/>
      <c r="X1015" s="71"/>
      <c r="Y1015" s="71"/>
      <c r="Z1015" s="71"/>
      <c r="AA1015" s="71"/>
    </row>
    <row r="1016" spans="1:27" ht="12.75">
      <c r="A1016" s="71"/>
      <c r="B1016" s="71"/>
      <c r="C1016" s="71"/>
      <c r="D1016" s="71"/>
      <c r="E1016" s="71"/>
      <c r="F1016" s="71"/>
      <c r="G1016" s="71"/>
      <c r="H1016" s="71"/>
      <c r="I1016" s="71"/>
      <c r="J1016" s="71"/>
      <c r="K1016" s="71"/>
      <c r="L1016" s="71"/>
      <c r="M1016" s="71"/>
      <c r="N1016" s="71"/>
      <c r="O1016" s="71"/>
      <c r="P1016" s="71"/>
      <c r="Q1016" s="71"/>
      <c r="R1016" s="71"/>
      <c r="S1016" s="71"/>
      <c r="T1016" s="71"/>
      <c r="U1016" s="71"/>
      <c r="V1016" s="71"/>
      <c r="W1016" s="71"/>
      <c r="X1016" s="71"/>
      <c r="Y1016" s="71"/>
      <c r="Z1016" s="71"/>
      <c r="AA1016" s="71"/>
    </row>
    <row r="1017" spans="1:27" ht="12.75">
      <c r="A1017" s="71"/>
      <c r="B1017" s="71"/>
      <c r="C1017" s="71"/>
      <c r="D1017" s="71"/>
      <c r="E1017" s="71"/>
      <c r="F1017" s="71"/>
      <c r="G1017" s="71"/>
      <c r="H1017" s="71"/>
      <c r="I1017" s="71"/>
      <c r="J1017" s="71"/>
      <c r="K1017" s="71"/>
      <c r="L1017" s="71"/>
      <c r="M1017" s="71"/>
      <c r="N1017" s="71"/>
      <c r="O1017" s="71"/>
      <c r="P1017" s="71"/>
      <c r="Q1017" s="71"/>
      <c r="R1017" s="71"/>
      <c r="S1017" s="71"/>
      <c r="T1017" s="71"/>
      <c r="U1017" s="71"/>
      <c r="V1017" s="71"/>
      <c r="W1017" s="71"/>
      <c r="X1017" s="71"/>
      <c r="Y1017" s="71"/>
      <c r="Z1017" s="71"/>
      <c r="AA1017" s="71"/>
    </row>
    <row r="1018" spans="1:27" ht="12.75">
      <c r="A1018" s="71"/>
      <c r="B1018" s="71"/>
      <c r="C1018" s="71"/>
      <c r="D1018" s="71"/>
      <c r="E1018" s="71"/>
      <c r="F1018" s="71"/>
      <c r="G1018" s="71"/>
      <c r="H1018" s="71"/>
      <c r="I1018" s="71"/>
      <c r="J1018" s="71"/>
      <c r="K1018" s="71"/>
      <c r="L1018" s="71"/>
      <c r="M1018" s="71"/>
      <c r="N1018" s="71"/>
      <c r="O1018" s="71"/>
      <c r="P1018" s="71"/>
      <c r="Q1018" s="71"/>
      <c r="R1018" s="71"/>
      <c r="S1018" s="71"/>
      <c r="T1018" s="71"/>
      <c r="U1018" s="71"/>
      <c r="V1018" s="71"/>
      <c r="W1018" s="71"/>
      <c r="X1018" s="71"/>
      <c r="Y1018" s="71"/>
      <c r="Z1018" s="71"/>
      <c r="AA1018" s="71"/>
    </row>
  </sheetData>
  <mergeCells count="14">
    <mergeCell ref="B1:M1"/>
    <mergeCell ref="B2:M2"/>
    <mergeCell ref="K3:K4"/>
    <mergeCell ref="L3:M3"/>
    <mergeCell ref="B37:C37"/>
    <mergeCell ref="E4:G4"/>
    <mergeCell ref="H4:J4"/>
    <mergeCell ref="A2:A5"/>
    <mergeCell ref="B4:C4"/>
    <mergeCell ref="H3:J3"/>
    <mergeCell ref="D38:G38"/>
    <mergeCell ref="D37:G37"/>
    <mergeCell ref="B3:G3"/>
    <mergeCell ref="B38:C38"/>
  </mergeCells>
  <printOptions horizontalCentered="1" gridLines="1"/>
  <pageMargins left="0.7" right="0.7" top="0.75" bottom="0.75" header="0" footer="0"/>
  <pageSetup scale="75" fitToHeight="0" pageOrder="overThenDown" orientation="landscape" cellComments="atEnd" r:id="rId1"/>
  <headerFooter>
    <oddHeader>&amp;L&amp;F&amp;CRosengarth&amp;R&amp;A</oddHeader>
    <oddFooter>&amp;L&amp;D&amp;R&amp;P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J995"/>
  <sheetViews>
    <sheetView workbookViewId="0">
      <pane ySplit="1" topLeftCell="A2" activePane="bottomLeft" state="frozen"/>
      <selection pane="bottomLeft" activeCell="G22" sqref="G22"/>
    </sheetView>
  </sheetViews>
  <sheetFormatPr defaultColWidth="17.28515625" defaultRowHeight="15" customHeight="1"/>
  <cols>
    <col min="1" max="1" width="1.7109375" customWidth="1"/>
    <col min="2" max="2" width="18.42578125" customWidth="1"/>
    <col min="3" max="5" width="8.7109375" customWidth="1"/>
    <col min="6" max="6" width="1.7109375" customWidth="1"/>
    <col min="7" max="7" width="24.85546875" customWidth="1"/>
    <col min="8" max="9" width="8.7109375" customWidth="1"/>
    <col min="10" max="10" width="10.140625" customWidth="1"/>
    <col min="11" max="26" width="8.7109375" customWidth="1"/>
  </cols>
  <sheetData>
    <row r="1" spans="1:10" ht="13.5" customHeight="1">
      <c r="A1" s="202"/>
      <c r="B1" s="491" t="s">
        <v>141</v>
      </c>
      <c r="C1" s="462"/>
      <c r="D1" s="462"/>
      <c r="E1" s="462"/>
      <c r="F1" s="462"/>
      <c r="G1" s="462"/>
      <c r="H1" s="462"/>
      <c r="I1" s="462"/>
      <c r="J1" s="462"/>
    </row>
    <row r="2" spans="1:10" ht="13.5" customHeight="1">
      <c r="A2" s="203"/>
      <c r="B2" s="204" t="s">
        <v>107</v>
      </c>
      <c r="C2" s="205" t="s">
        <v>142</v>
      </c>
      <c r="D2" s="205" t="s">
        <v>143</v>
      </c>
      <c r="E2" s="206" t="s">
        <v>144</v>
      </c>
      <c r="F2" s="203"/>
      <c r="G2" s="207" t="s">
        <v>145</v>
      </c>
      <c r="H2" s="208" t="s">
        <v>142</v>
      </c>
      <c r="I2" s="208" t="s">
        <v>143</v>
      </c>
      <c r="J2" s="209" t="s">
        <v>144</v>
      </c>
    </row>
    <row r="3" spans="1:10" ht="12.75" customHeight="1">
      <c r="A3" s="210"/>
      <c r="B3" s="211" t="s">
        <v>146</v>
      </c>
      <c r="C3" s="212"/>
      <c r="D3" s="212"/>
      <c r="E3" s="213">
        <v>3200</v>
      </c>
      <c r="F3" s="210"/>
      <c r="G3" s="211" t="s">
        <v>146</v>
      </c>
      <c r="H3" s="212"/>
      <c r="I3" s="212"/>
      <c r="J3" s="213">
        <v>-17900</v>
      </c>
    </row>
    <row r="4" spans="1:10" ht="12.75" customHeight="1">
      <c r="A4" s="210"/>
      <c r="B4" s="214" t="s">
        <v>147</v>
      </c>
      <c r="C4" s="215">
        <v>3000</v>
      </c>
      <c r="D4" s="216"/>
      <c r="E4" s="217">
        <f t="shared" ref="E4:E16" si="0">IF(SUM(C4:D4)=0,"",E3+C4-D4)</f>
        <v>6200</v>
      </c>
      <c r="F4" s="210"/>
      <c r="G4" s="218"/>
      <c r="H4" s="216"/>
      <c r="I4" s="216"/>
      <c r="J4" s="217" t="str">
        <f t="shared" ref="J4:J10" si="1">IF(SUM(H4:I4)=0,"",J3+H4-I4)</f>
        <v/>
      </c>
    </row>
    <row r="5" spans="1:10" ht="12.75" customHeight="1">
      <c r="A5" s="210"/>
      <c r="B5" s="219">
        <v>43806</v>
      </c>
      <c r="C5" s="212"/>
      <c r="D5" s="220">
        <v>50</v>
      </c>
      <c r="E5" s="221">
        <f t="shared" si="0"/>
        <v>6150</v>
      </c>
      <c r="F5" s="210"/>
      <c r="G5" s="222"/>
      <c r="H5" s="212"/>
      <c r="I5" s="212"/>
      <c r="J5" s="221" t="str">
        <f t="shared" si="1"/>
        <v/>
      </c>
    </row>
    <row r="6" spans="1:10" ht="12.75" customHeight="1">
      <c r="A6" s="210"/>
      <c r="B6" s="223">
        <v>43813</v>
      </c>
      <c r="C6" s="216">
        <v>900</v>
      </c>
      <c r="D6" s="216"/>
      <c r="E6" s="217">
        <f t="shared" si="0"/>
        <v>7050</v>
      </c>
      <c r="F6" s="210"/>
      <c r="G6" s="41"/>
      <c r="H6" s="41"/>
      <c r="I6" s="41"/>
      <c r="J6" s="217" t="str">
        <f t="shared" si="1"/>
        <v/>
      </c>
    </row>
    <row r="7" spans="1:10" ht="12.75" customHeight="1">
      <c r="A7" s="210"/>
      <c r="B7" s="22">
        <v>43817</v>
      </c>
      <c r="C7" s="212">
        <v>7800</v>
      </c>
      <c r="D7" s="212"/>
      <c r="E7" s="221">
        <f t="shared" si="0"/>
        <v>14850</v>
      </c>
      <c r="F7" s="210"/>
      <c r="G7" s="222"/>
      <c r="H7" s="212"/>
      <c r="I7" s="212"/>
      <c r="J7" s="221" t="str">
        <f t="shared" si="1"/>
        <v/>
      </c>
    </row>
    <row r="8" spans="1:10" ht="12.75" customHeight="1">
      <c r="A8" s="210"/>
      <c r="B8" s="223">
        <v>43826</v>
      </c>
      <c r="C8" s="216"/>
      <c r="D8" s="216">
        <v>1250</v>
      </c>
      <c r="E8" s="217">
        <f t="shared" si="0"/>
        <v>13600</v>
      </c>
      <c r="F8" s="210"/>
      <c r="G8" s="224"/>
      <c r="H8" s="216"/>
      <c r="I8" s="216"/>
      <c r="J8" s="217" t="str">
        <f t="shared" si="1"/>
        <v/>
      </c>
    </row>
    <row r="9" spans="1:10" ht="12.75" customHeight="1">
      <c r="A9" s="210"/>
      <c r="B9" s="22">
        <v>43827</v>
      </c>
      <c r="C9" s="212"/>
      <c r="D9" s="212">
        <v>1100</v>
      </c>
      <c r="E9" s="221">
        <f t="shared" si="0"/>
        <v>12500</v>
      </c>
      <c r="F9" s="210"/>
      <c r="G9" s="222"/>
      <c r="H9" s="212"/>
      <c r="I9" s="212"/>
      <c r="J9" s="221" t="str">
        <f t="shared" si="1"/>
        <v/>
      </c>
    </row>
    <row r="10" spans="1:10" ht="13.5" customHeight="1">
      <c r="A10" s="210"/>
      <c r="B10" s="223">
        <v>43830</v>
      </c>
      <c r="C10" s="216"/>
      <c r="D10" s="216">
        <v>1000</v>
      </c>
      <c r="E10" s="217">
        <f t="shared" si="0"/>
        <v>11500</v>
      </c>
      <c r="F10" s="210"/>
      <c r="G10" s="218"/>
      <c r="H10" s="216"/>
      <c r="I10" s="216"/>
      <c r="J10" s="217" t="str">
        <f t="shared" si="1"/>
        <v/>
      </c>
    </row>
    <row r="11" spans="1:10" ht="12.75" customHeight="1">
      <c r="A11" s="210"/>
      <c r="B11" s="22"/>
      <c r="C11" s="212"/>
      <c r="D11" s="212"/>
      <c r="E11" s="221" t="str">
        <f t="shared" si="0"/>
        <v/>
      </c>
      <c r="F11" s="210"/>
      <c r="G11" s="225" t="s">
        <v>148</v>
      </c>
      <c r="H11" s="226"/>
      <c r="I11" s="226"/>
      <c r="J11" s="227"/>
    </row>
    <row r="12" spans="1:10" ht="12.75" customHeight="1">
      <c r="A12" s="210"/>
      <c r="B12" s="223"/>
      <c r="C12" s="216"/>
      <c r="D12" s="216"/>
      <c r="E12" s="217" t="str">
        <f t="shared" si="0"/>
        <v/>
      </c>
      <c r="F12" s="210"/>
      <c r="G12" s="41"/>
      <c r="H12" s="228" t="s">
        <v>142</v>
      </c>
      <c r="I12" s="228" t="s">
        <v>143</v>
      </c>
      <c r="J12" s="229" t="s">
        <v>144</v>
      </c>
    </row>
    <row r="13" spans="1:10" ht="12.75" customHeight="1">
      <c r="A13" s="210"/>
      <c r="B13" s="22"/>
      <c r="C13" s="212"/>
      <c r="D13" s="212"/>
      <c r="E13" s="221" t="str">
        <f t="shared" si="0"/>
        <v/>
      </c>
      <c r="F13" s="210"/>
      <c r="G13" s="211" t="s">
        <v>146</v>
      </c>
      <c r="H13" s="212"/>
      <c r="I13" s="212"/>
      <c r="J13" s="213">
        <v>-1500</v>
      </c>
    </row>
    <row r="14" spans="1:10" ht="12.75" customHeight="1">
      <c r="A14" s="210"/>
      <c r="B14" s="223"/>
      <c r="C14" s="216"/>
      <c r="D14" s="216"/>
      <c r="E14" s="217" t="str">
        <f t="shared" si="0"/>
        <v/>
      </c>
      <c r="F14" s="210"/>
      <c r="G14" s="218"/>
      <c r="H14" s="216"/>
      <c r="I14" s="216"/>
      <c r="J14" s="217" t="str">
        <f t="shared" ref="J14:J16" si="2">IF(SUM(H14:I14)=0,"",J13+H14-I14)</f>
        <v/>
      </c>
    </row>
    <row r="15" spans="1:10" ht="12.75" customHeight="1">
      <c r="A15" s="210"/>
      <c r="B15" s="22"/>
      <c r="C15" s="212"/>
      <c r="D15" s="212"/>
      <c r="E15" s="221" t="str">
        <f t="shared" si="0"/>
        <v/>
      </c>
      <c r="F15" s="210"/>
      <c r="G15" s="222"/>
      <c r="H15" s="212"/>
      <c r="I15" s="212"/>
      <c r="J15" s="221" t="str">
        <f t="shared" si="2"/>
        <v/>
      </c>
    </row>
    <row r="16" spans="1:10" ht="13.5" customHeight="1">
      <c r="A16" s="210"/>
      <c r="B16" s="223"/>
      <c r="C16" s="216"/>
      <c r="D16" s="216"/>
      <c r="E16" s="217" t="str">
        <f t="shared" si="0"/>
        <v/>
      </c>
      <c r="F16" s="210"/>
      <c r="G16" s="218"/>
      <c r="H16" s="216"/>
      <c r="I16" s="216"/>
      <c r="J16" s="217" t="str">
        <f t="shared" si="2"/>
        <v/>
      </c>
    </row>
    <row r="17" spans="1:10" ht="12.75" customHeight="1">
      <c r="A17" s="210"/>
      <c r="B17" s="225" t="s">
        <v>149</v>
      </c>
      <c r="C17" s="230" t="s">
        <v>142</v>
      </c>
      <c r="D17" s="230" t="s">
        <v>143</v>
      </c>
      <c r="E17" s="231" t="s">
        <v>144</v>
      </c>
      <c r="F17" s="210"/>
      <c r="G17" s="225" t="s">
        <v>150</v>
      </c>
      <c r="H17" s="230" t="s">
        <v>142</v>
      </c>
      <c r="I17" s="230" t="s">
        <v>143</v>
      </c>
      <c r="J17" s="231" t="s">
        <v>144</v>
      </c>
    </row>
    <row r="18" spans="1:10" ht="12.75" customHeight="1">
      <c r="A18" s="210"/>
      <c r="B18" s="214" t="s">
        <v>146</v>
      </c>
      <c r="C18" s="216"/>
      <c r="D18" s="216"/>
      <c r="E18" s="213">
        <v>9900</v>
      </c>
      <c r="F18" s="210"/>
      <c r="G18" s="214" t="s">
        <v>146</v>
      </c>
      <c r="H18" s="216"/>
      <c r="I18" s="216"/>
      <c r="J18" s="213">
        <v>-10100</v>
      </c>
    </row>
    <row r="19" spans="1:10" ht="12.75" customHeight="1">
      <c r="A19" s="210"/>
      <c r="B19" s="22">
        <v>43810</v>
      </c>
      <c r="C19" s="212"/>
      <c r="D19" s="212">
        <v>600</v>
      </c>
      <c r="E19" s="221">
        <f t="shared" ref="E19:E27" si="3">IF(SUM(C19:D19)=0,"",E18+C19-D19)</f>
        <v>9300</v>
      </c>
      <c r="F19" s="210"/>
      <c r="G19" s="219">
        <v>43806</v>
      </c>
      <c r="H19" s="212"/>
      <c r="I19" s="220">
        <v>2400</v>
      </c>
      <c r="J19" s="221">
        <f t="shared" ref="J19:J22" si="4">IF(SUM(H19:I19)=0,"",J18+H19-I19)</f>
        <v>-12500</v>
      </c>
    </row>
    <row r="20" spans="1:10" ht="12.75" customHeight="1">
      <c r="A20" s="210"/>
      <c r="B20" s="223">
        <v>43813</v>
      </c>
      <c r="C20" s="216"/>
      <c r="D20" s="216">
        <v>900</v>
      </c>
      <c r="E20" s="217">
        <f t="shared" si="3"/>
        <v>8400</v>
      </c>
      <c r="F20" s="210"/>
      <c r="G20" s="223">
        <v>43820</v>
      </c>
      <c r="H20" s="216">
        <v>300</v>
      </c>
      <c r="I20" s="216"/>
      <c r="J20" s="217">
        <f t="shared" si="4"/>
        <v>-12200</v>
      </c>
    </row>
    <row r="21" spans="1:10" ht="12.75" customHeight="1">
      <c r="A21" s="210"/>
      <c r="B21" s="22">
        <v>43819</v>
      </c>
      <c r="C21" s="212">
        <v>4000</v>
      </c>
      <c r="D21" s="212"/>
      <c r="E21" s="221">
        <f t="shared" si="3"/>
        <v>12400</v>
      </c>
      <c r="F21" s="210"/>
      <c r="G21" s="22">
        <v>43827</v>
      </c>
      <c r="H21" s="212">
        <v>1100</v>
      </c>
      <c r="I21" s="212"/>
      <c r="J21" s="221">
        <f t="shared" si="4"/>
        <v>-11100</v>
      </c>
    </row>
    <row r="22" spans="1:10" ht="13.5" customHeight="1">
      <c r="A22" s="210"/>
      <c r="B22" s="223"/>
      <c r="C22" s="216"/>
      <c r="D22" s="216"/>
      <c r="E22" s="217" t="str">
        <f t="shared" si="3"/>
        <v/>
      </c>
      <c r="F22" s="210"/>
      <c r="G22" s="223"/>
      <c r="H22" s="216"/>
      <c r="I22" s="216"/>
      <c r="J22" s="217" t="str">
        <f t="shared" si="4"/>
        <v/>
      </c>
    </row>
    <row r="23" spans="1:10" ht="12.75" customHeight="1">
      <c r="A23" s="210"/>
      <c r="B23" s="22"/>
      <c r="C23" s="212"/>
      <c r="D23" s="212"/>
      <c r="E23" s="221" t="str">
        <f t="shared" si="3"/>
        <v/>
      </c>
      <c r="F23" s="210"/>
      <c r="G23" s="225" t="s">
        <v>151</v>
      </c>
      <c r="H23" s="230" t="s">
        <v>142</v>
      </c>
      <c r="I23" s="230" t="s">
        <v>143</v>
      </c>
      <c r="J23" s="231" t="s">
        <v>144</v>
      </c>
    </row>
    <row r="24" spans="1:10" ht="12.75" customHeight="1">
      <c r="A24" s="210"/>
      <c r="B24" s="223"/>
      <c r="C24" s="216"/>
      <c r="D24" s="216"/>
      <c r="E24" s="217" t="str">
        <f t="shared" si="3"/>
        <v/>
      </c>
      <c r="F24" s="210"/>
      <c r="G24" s="214" t="s">
        <v>146</v>
      </c>
      <c r="H24" s="216"/>
      <c r="I24" s="216"/>
      <c r="J24" s="232">
        <v>0</v>
      </c>
    </row>
    <row r="25" spans="1:10" ht="12.75" customHeight="1">
      <c r="A25" s="210"/>
      <c r="B25" s="22"/>
      <c r="C25" s="212"/>
      <c r="D25" s="212"/>
      <c r="E25" s="221" t="str">
        <f t="shared" si="3"/>
        <v/>
      </c>
      <c r="F25" s="210"/>
      <c r="G25" s="233"/>
      <c r="H25" s="212"/>
      <c r="I25" s="212"/>
      <c r="J25" s="221"/>
    </row>
    <row r="26" spans="1:10" ht="12.75" customHeight="1">
      <c r="A26" s="210"/>
      <c r="B26" s="223"/>
      <c r="C26" s="216"/>
      <c r="D26" s="216"/>
      <c r="E26" s="217" t="str">
        <f t="shared" si="3"/>
        <v/>
      </c>
      <c r="F26" s="210"/>
      <c r="G26" s="224"/>
      <c r="H26" s="216"/>
      <c r="I26" s="216"/>
      <c r="J26" s="217" t="str">
        <f t="shared" ref="J26:J27" si="5">IF(SUM(H26:I26)=0,"",J25+H26-I26)</f>
        <v/>
      </c>
    </row>
    <row r="27" spans="1:10" ht="13.5" customHeight="1">
      <c r="A27" s="210"/>
      <c r="B27" s="22"/>
      <c r="C27" s="212"/>
      <c r="D27" s="212"/>
      <c r="E27" s="221" t="str">
        <f t="shared" si="3"/>
        <v/>
      </c>
      <c r="F27" s="210"/>
      <c r="G27" s="233"/>
      <c r="H27" s="212"/>
      <c r="I27" s="212"/>
      <c r="J27" s="221" t="str">
        <f t="shared" si="5"/>
        <v/>
      </c>
    </row>
    <row r="28" spans="1:10" ht="12.75" customHeight="1">
      <c r="A28" s="210"/>
      <c r="B28" s="234" t="s">
        <v>152</v>
      </c>
      <c r="C28" s="235"/>
      <c r="D28" s="235"/>
      <c r="E28" s="236"/>
      <c r="F28" s="210"/>
      <c r="G28" s="237" t="s">
        <v>153</v>
      </c>
      <c r="H28" s="238" t="s">
        <v>142</v>
      </c>
      <c r="I28" s="238" t="s">
        <v>143</v>
      </c>
      <c r="J28" s="206" t="s">
        <v>144</v>
      </c>
    </row>
    <row r="29" spans="1:10" ht="12.75" customHeight="1">
      <c r="A29" s="210"/>
      <c r="B29" s="29"/>
      <c r="C29" s="239" t="s">
        <v>142</v>
      </c>
      <c r="D29" s="239" t="s">
        <v>143</v>
      </c>
      <c r="E29" s="240" t="s">
        <v>144</v>
      </c>
      <c r="F29" s="210"/>
      <c r="G29" s="211" t="s">
        <v>146</v>
      </c>
      <c r="H29" s="212"/>
      <c r="I29" s="212"/>
      <c r="J29" s="232">
        <v>0</v>
      </c>
    </row>
    <row r="30" spans="1:10" ht="12.75" customHeight="1">
      <c r="A30" s="210"/>
      <c r="B30" s="214" t="s">
        <v>146</v>
      </c>
      <c r="C30" s="216"/>
      <c r="D30" s="216"/>
      <c r="E30" s="213">
        <v>-685</v>
      </c>
      <c r="F30" s="210"/>
      <c r="G30" s="223"/>
      <c r="H30" s="216"/>
      <c r="I30" s="216"/>
      <c r="J30" s="217" t="str">
        <f t="shared" ref="J30:J32" si="6">IF(SUM(H30:I30)=0,"",J29+H30-I30)</f>
        <v/>
      </c>
    </row>
    <row r="31" spans="1:10" ht="12.75" customHeight="1">
      <c r="A31" s="210"/>
      <c r="B31" s="233"/>
      <c r="C31" s="212"/>
      <c r="D31" s="212"/>
      <c r="E31" s="221" t="str">
        <f t="shared" ref="E31:E37" si="7">IF(SUM(C31:D31)=0,"",E30+C31-D31)</f>
        <v/>
      </c>
      <c r="F31" s="210"/>
      <c r="G31" s="22"/>
      <c r="H31" s="212"/>
      <c r="I31" s="212"/>
      <c r="J31" s="221" t="str">
        <f t="shared" si="6"/>
        <v/>
      </c>
    </row>
    <row r="32" spans="1:10" ht="13.5" customHeight="1">
      <c r="A32" s="210"/>
      <c r="B32" s="224"/>
      <c r="C32" s="216"/>
      <c r="D32" s="216"/>
      <c r="E32" s="217" t="str">
        <f t="shared" si="7"/>
        <v/>
      </c>
      <c r="F32" s="210"/>
      <c r="G32" s="223"/>
      <c r="H32" s="216"/>
      <c r="I32" s="216"/>
      <c r="J32" s="217" t="str">
        <f t="shared" si="6"/>
        <v/>
      </c>
    </row>
    <row r="33" spans="1:10" ht="12.75" customHeight="1">
      <c r="A33" s="210"/>
      <c r="B33" s="233"/>
      <c r="C33" s="212"/>
      <c r="D33" s="212"/>
      <c r="E33" s="221" t="str">
        <f t="shared" si="7"/>
        <v/>
      </c>
      <c r="F33" s="210"/>
      <c r="G33" s="241" t="s">
        <v>154</v>
      </c>
      <c r="H33" s="230" t="s">
        <v>142</v>
      </c>
      <c r="I33" s="230" t="s">
        <v>143</v>
      </c>
      <c r="J33" s="231" t="s">
        <v>144</v>
      </c>
    </row>
    <row r="34" spans="1:10" ht="12.75" customHeight="1">
      <c r="A34" s="210"/>
      <c r="B34" s="224"/>
      <c r="C34" s="216"/>
      <c r="D34" s="216"/>
      <c r="E34" s="217" t="str">
        <f t="shared" si="7"/>
        <v/>
      </c>
      <c r="F34" s="210"/>
      <c r="G34" s="214" t="s">
        <v>146</v>
      </c>
      <c r="H34" s="216"/>
      <c r="I34" s="216"/>
      <c r="J34" s="232">
        <v>0</v>
      </c>
    </row>
    <row r="35" spans="1:10" ht="12.75" customHeight="1">
      <c r="A35" s="210"/>
      <c r="B35" s="233"/>
      <c r="C35" s="212"/>
      <c r="D35" s="212"/>
      <c r="E35" s="221" t="str">
        <f t="shared" si="7"/>
        <v/>
      </c>
      <c r="F35" s="210"/>
      <c r="G35" s="233"/>
      <c r="H35" s="212"/>
      <c r="I35" s="212"/>
      <c r="J35" s="221" t="str">
        <f t="shared" ref="J35:J37" si="8">IF(SUM(H35:I35)=0,"",J34+H35-I35)</f>
        <v/>
      </c>
    </row>
    <row r="36" spans="1:10" ht="12.75" customHeight="1">
      <c r="A36" s="210"/>
      <c r="B36" s="224"/>
      <c r="C36" s="216"/>
      <c r="D36" s="216"/>
      <c r="E36" s="217" t="str">
        <f t="shared" si="7"/>
        <v/>
      </c>
      <c r="F36" s="210"/>
      <c r="G36" s="224"/>
      <c r="H36" s="216"/>
      <c r="I36" s="216"/>
      <c r="J36" s="217" t="str">
        <f t="shared" si="8"/>
        <v/>
      </c>
    </row>
    <row r="37" spans="1:10" ht="13.5" customHeight="1">
      <c r="A37" s="210"/>
      <c r="B37" s="233"/>
      <c r="C37" s="212"/>
      <c r="D37" s="212"/>
      <c r="E37" s="221" t="str">
        <f t="shared" si="7"/>
        <v/>
      </c>
      <c r="F37" s="210"/>
      <c r="G37" s="233"/>
      <c r="H37" s="212"/>
      <c r="I37" s="212"/>
      <c r="J37" s="221" t="str">
        <f t="shared" si="8"/>
        <v/>
      </c>
    </row>
    <row r="38" spans="1:10" ht="12.75" customHeight="1">
      <c r="A38" s="210"/>
      <c r="B38" s="237" t="s">
        <v>155</v>
      </c>
      <c r="C38" s="238" t="s">
        <v>142</v>
      </c>
      <c r="D38" s="238" t="s">
        <v>143</v>
      </c>
      <c r="E38" s="206" t="s">
        <v>144</v>
      </c>
      <c r="F38" s="210"/>
      <c r="G38" s="234" t="s">
        <v>156</v>
      </c>
      <c r="H38" s="238" t="s">
        <v>142</v>
      </c>
      <c r="I38" s="238" t="s">
        <v>143</v>
      </c>
      <c r="J38" s="206" t="s">
        <v>144</v>
      </c>
    </row>
    <row r="39" spans="1:10" ht="12.75" customHeight="1">
      <c r="A39" s="210"/>
      <c r="B39" s="211" t="s">
        <v>146</v>
      </c>
      <c r="C39" s="212"/>
      <c r="D39" s="212"/>
      <c r="E39" s="242">
        <v>3500</v>
      </c>
      <c r="F39" s="210"/>
      <c r="G39" s="211" t="s">
        <v>146</v>
      </c>
      <c r="H39" s="212"/>
      <c r="I39" s="212"/>
      <c r="J39" s="232">
        <v>0</v>
      </c>
    </row>
    <row r="40" spans="1:10" ht="12.75" customHeight="1">
      <c r="A40" s="210"/>
      <c r="B40" s="224"/>
      <c r="C40" s="216"/>
      <c r="D40" s="216"/>
      <c r="E40" s="217" t="str">
        <f t="shared" ref="E40:E42" si="9">IF(SUM(C40:D40)=0,"",E39+C40-D40)</f>
        <v/>
      </c>
      <c r="F40" s="210"/>
      <c r="G40" s="218"/>
      <c r="H40" s="216"/>
      <c r="I40" s="216"/>
      <c r="J40" s="217" t="str">
        <f t="shared" ref="J40:J42" si="10">IF(SUM(H40:I40)=0,"",J39+H40-I40)</f>
        <v/>
      </c>
    </row>
    <row r="41" spans="1:10" ht="12.75" customHeight="1">
      <c r="A41" s="210"/>
      <c r="B41" s="233"/>
      <c r="C41" s="212"/>
      <c r="D41" s="212"/>
      <c r="E41" s="221" t="str">
        <f t="shared" si="9"/>
        <v/>
      </c>
      <c r="F41" s="210"/>
      <c r="G41" s="29"/>
      <c r="H41" s="29"/>
      <c r="I41" s="29"/>
      <c r="J41" s="221" t="str">
        <f t="shared" si="10"/>
        <v/>
      </c>
    </row>
    <row r="42" spans="1:10" ht="13.5" customHeight="1">
      <c r="A42" s="210"/>
      <c r="B42" s="224"/>
      <c r="C42" s="216"/>
      <c r="D42" s="216"/>
      <c r="E42" s="217" t="str">
        <f t="shared" si="9"/>
        <v/>
      </c>
      <c r="F42" s="210"/>
      <c r="G42" s="216"/>
      <c r="H42" s="216"/>
      <c r="I42" s="216"/>
      <c r="J42" s="217" t="str">
        <f t="shared" si="10"/>
        <v/>
      </c>
    </row>
    <row r="43" spans="1:10" ht="12.75" customHeight="1">
      <c r="A43" s="210"/>
      <c r="B43" s="237" t="s">
        <v>157</v>
      </c>
      <c r="C43" s="238" t="s">
        <v>142</v>
      </c>
      <c r="D43" s="238" t="s">
        <v>143</v>
      </c>
      <c r="E43" s="206" t="s">
        <v>144</v>
      </c>
      <c r="F43" s="210"/>
      <c r="G43" s="243" t="s">
        <v>158</v>
      </c>
      <c r="H43" s="230" t="s">
        <v>142</v>
      </c>
      <c r="I43" s="230" t="s">
        <v>143</v>
      </c>
      <c r="J43" s="231" t="s">
        <v>144</v>
      </c>
    </row>
    <row r="44" spans="1:10" ht="12.75" customHeight="1">
      <c r="A44" s="210"/>
      <c r="B44" s="211" t="s">
        <v>146</v>
      </c>
      <c r="C44" s="212"/>
      <c r="D44" s="212"/>
      <c r="E44" s="242">
        <v>750</v>
      </c>
      <c r="F44" s="210"/>
      <c r="G44" s="214" t="s">
        <v>146</v>
      </c>
      <c r="H44" s="216"/>
      <c r="I44" s="216"/>
      <c r="J44" s="213">
        <v>-6000</v>
      </c>
    </row>
    <row r="45" spans="1:10" ht="12.75" customHeight="1">
      <c r="A45" s="210"/>
      <c r="B45" s="224"/>
      <c r="C45" s="216"/>
      <c r="D45" s="216"/>
      <c r="E45" s="217" t="str">
        <f t="shared" ref="E45:E47" si="11">IF(SUM(C45:D45)=0,"",E44+C45-D45)</f>
        <v/>
      </c>
      <c r="F45" s="210"/>
      <c r="G45" s="29"/>
      <c r="H45" s="29"/>
      <c r="I45" s="29"/>
      <c r="J45" s="221" t="str">
        <f t="shared" ref="J45:J47" si="12">IF(SUM(H45:I45)=0,"",J44+H45-I45)</f>
        <v/>
      </c>
    </row>
    <row r="46" spans="1:10" ht="12.75" customHeight="1">
      <c r="A46" s="210"/>
      <c r="B46" s="233"/>
      <c r="C46" s="212"/>
      <c r="D46" s="212"/>
      <c r="E46" s="221" t="str">
        <f t="shared" si="11"/>
        <v/>
      </c>
      <c r="F46" s="210"/>
      <c r="G46" s="41"/>
      <c r="H46" s="41"/>
      <c r="I46" s="41"/>
      <c r="J46" s="217" t="str">
        <f t="shared" si="12"/>
        <v/>
      </c>
    </row>
    <row r="47" spans="1:10" ht="13.5" customHeight="1">
      <c r="A47" s="210"/>
      <c r="B47" s="224"/>
      <c r="C47" s="216"/>
      <c r="D47" s="216"/>
      <c r="E47" s="217" t="str">
        <f t="shared" si="11"/>
        <v/>
      </c>
      <c r="F47" s="210"/>
      <c r="G47" s="29"/>
      <c r="H47" s="29"/>
      <c r="I47" s="29"/>
      <c r="J47" s="221" t="str">
        <f t="shared" si="12"/>
        <v/>
      </c>
    </row>
    <row r="48" spans="1:10" ht="12.75" customHeight="1">
      <c r="A48" s="210"/>
      <c r="B48" s="234" t="s">
        <v>159</v>
      </c>
      <c r="C48" s="238" t="s">
        <v>142</v>
      </c>
      <c r="D48" s="238" t="s">
        <v>143</v>
      </c>
      <c r="E48" s="206" t="s">
        <v>144</v>
      </c>
      <c r="F48" s="210"/>
      <c r="G48" s="234" t="s">
        <v>160</v>
      </c>
      <c r="H48" s="238" t="s">
        <v>142</v>
      </c>
      <c r="I48" s="238" t="s">
        <v>143</v>
      </c>
      <c r="J48" s="206" t="s">
        <v>144</v>
      </c>
    </row>
    <row r="49" spans="1:10" ht="12.75" customHeight="1">
      <c r="A49" s="210"/>
      <c r="B49" s="211" t="s">
        <v>146</v>
      </c>
      <c r="C49" s="212"/>
      <c r="D49" s="212"/>
      <c r="E49" s="242">
        <v>1500</v>
      </c>
      <c r="F49" s="210"/>
      <c r="G49" s="211" t="s">
        <v>146</v>
      </c>
      <c r="H49" s="212"/>
      <c r="I49" s="29"/>
      <c r="J49" s="232">
        <v>0</v>
      </c>
    </row>
    <row r="50" spans="1:10" ht="12.75" customHeight="1">
      <c r="A50" s="210"/>
      <c r="B50" s="224"/>
      <c r="C50" s="216"/>
      <c r="D50" s="216"/>
      <c r="E50" s="217" t="str">
        <f t="shared" ref="E50:E52" si="13">IF(SUM(C50:D50)=0,"",E49+C50-D50)</f>
        <v/>
      </c>
      <c r="F50" s="210"/>
      <c r="G50" s="223"/>
      <c r="H50" s="216"/>
      <c r="I50" s="216"/>
      <c r="J50" s="217" t="str">
        <f t="shared" ref="J50:J52" si="14">IF(SUM(H50:I50)=0,"",J49+H50-I50)</f>
        <v/>
      </c>
    </row>
    <row r="51" spans="1:10" ht="12.75" customHeight="1">
      <c r="A51" s="210"/>
      <c r="B51" s="233"/>
      <c r="C51" s="212"/>
      <c r="D51" s="212"/>
      <c r="E51" s="221" t="str">
        <f t="shared" si="13"/>
        <v/>
      </c>
      <c r="F51" s="210"/>
      <c r="G51" s="29"/>
      <c r="H51" s="29"/>
      <c r="I51" s="29"/>
      <c r="J51" s="221" t="str">
        <f t="shared" si="14"/>
        <v/>
      </c>
    </row>
    <row r="52" spans="1:10" ht="13.5" customHeight="1">
      <c r="A52" s="210"/>
      <c r="B52" s="224"/>
      <c r="C52" s="216"/>
      <c r="D52" s="216"/>
      <c r="E52" s="217" t="str">
        <f t="shared" si="13"/>
        <v/>
      </c>
      <c r="F52" s="210"/>
      <c r="G52" s="41"/>
      <c r="H52" s="41"/>
      <c r="I52" s="41"/>
      <c r="J52" s="217" t="str">
        <f t="shared" si="14"/>
        <v/>
      </c>
    </row>
    <row r="53" spans="1:10" ht="12.75" customHeight="1">
      <c r="A53" s="210"/>
      <c r="B53" s="243" t="s">
        <v>161</v>
      </c>
      <c r="C53" s="230" t="s">
        <v>142</v>
      </c>
      <c r="D53" s="230" t="s">
        <v>143</v>
      </c>
      <c r="E53" s="231" t="s">
        <v>144</v>
      </c>
      <c r="F53" s="210"/>
      <c r="G53" s="225" t="s">
        <v>162</v>
      </c>
      <c r="H53" s="230" t="s">
        <v>142</v>
      </c>
      <c r="I53" s="230" t="s">
        <v>143</v>
      </c>
      <c r="J53" s="231" t="s">
        <v>144</v>
      </c>
    </row>
    <row r="54" spans="1:10" ht="12.75" customHeight="1">
      <c r="A54" s="210"/>
      <c r="B54" s="214" t="s">
        <v>146</v>
      </c>
      <c r="C54" s="216"/>
      <c r="D54" s="216"/>
      <c r="E54" s="213">
        <v>1400</v>
      </c>
      <c r="F54" s="210"/>
      <c r="G54" s="214" t="s">
        <v>146</v>
      </c>
      <c r="H54" s="216"/>
      <c r="I54" s="216"/>
      <c r="J54" s="213">
        <v>-9150</v>
      </c>
    </row>
    <row r="55" spans="1:10" ht="12.75" customHeight="1">
      <c r="A55" s="210"/>
      <c r="B55" s="233"/>
      <c r="C55" s="212"/>
      <c r="D55" s="212"/>
      <c r="E55" s="221" t="str">
        <f t="shared" ref="E55:E57" si="15">IF(SUM(C55:D55)=0,"",E54+C55-D55)</f>
        <v/>
      </c>
      <c r="F55" s="210"/>
      <c r="G55" s="233"/>
      <c r="H55" s="212"/>
      <c r="I55" s="212"/>
      <c r="J55" s="221"/>
    </row>
    <row r="56" spans="1:10" ht="12.75" customHeight="1">
      <c r="A56" s="210"/>
      <c r="B56" s="224"/>
      <c r="C56" s="216"/>
      <c r="D56" s="216"/>
      <c r="E56" s="217" t="str">
        <f t="shared" si="15"/>
        <v/>
      </c>
      <c r="F56" s="210"/>
      <c r="G56" s="224"/>
      <c r="H56" s="216"/>
      <c r="I56" s="216"/>
      <c r="J56" s="217" t="str">
        <f t="shared" ref="J56:J57" si="16">IF(SUM(H56:I56)=0,"",J55+H56-I56)</f>
        <v/>
      </c>
    </row>
    <row r="57" spans="1:10" ht="12.75" customHeight="1">
      <c r="A57" s="210"/>
      <c r="B57" s="233"/>
      <c r="C57" s="212"/>
      <c r="D57" s="212"/>
      <c r="E57" s="221" t="str">
        <f t="shared" si="15"/>
        <v/>
      </c>
      <c r="F57" s="210"/>
      <c r="G57" s="233"/>
      <c r="H57" s="212"/>
      <c r="I57" s="212"/>
      <c r="J57" s="221" t="str">
        <f t="shared" si="16"/>
        <v/>
      </c>
    </row>
    <row r="58" spans="1:10" ht="12.75" customHeight="1">
      <c r="A58" s="210"/>
      <c r="B58" s="234" t="s">
        <v>163</v>
      </c>
      <c r="C58" s="238" t="s">
        <v>142</v>
      </c>
      <c r="D58" s="238" t="s">
        <v>143</v>
      </c>
      <c r="E58" s="206" t="s">
        <v>144</v>
      </c>
      <c r="F58" s="210"/>
      <c r="G58" s="234" t="s">
        <v>164</v>
      </c>
      <c r="H58" s="238" t="s">
        <v>142</v>
      </c>
      <c r="I58" s="238" t="s">
        <v>143</v>
      </c>
      <c r="J58" s="206" t="s">
        <v>144</v>
      </c>
    </row>
    <row r="59" spans="1:10" ht="13.5" customHeight="1">
      <c r="A59" s="210"/>
      <c r="B59" s="211" t="s">
        <v>146</v>
      </c>
      <c r="C59" s="212"/>
      <c r="D59" s="212"/>
      <c r="E59" s="232">
        <v>0</v>
      </c>
      <c r="F59" s="210"/>
      <c r="G59" s="211" t="s">
        <v>146</v>
      </c>
      <c r="H59" s="212"/>
      <c r="I59" s="212"/>
      <c r="J59" s="213">
        <v>-47260</v>
      </c>
    </row>
    <row r="60" spans="1:10" ht="12.75" customHeight="1">
      <c r="A60" s="210"/>
      <c r="B60" s="224"/>
      <c r="C60" s="216"/>
      <c r="D60" s="216"/>
      <c r="E60" s="217" t="str">
        <f t="shared" ref="E60:E62" si="17">IF(SUM(C60:D60)=0,"",E59+C60-D60)</f>
        <v/>
      </c>
      <c r="F60" s="210"/>
      <c r="G60" s="224"/>
      <c r="H60" s="216"/>
      <c r="I60" s="216"/>
      <c r="J60" s="217"/>
    </row>
    <row r="61" spans="1:10" ht="12.75" customHeight="1">
      <c r="A61" s="210"/>
      <c r="B61" s="233"/>
      <c r="C61" s="212"/>
      <c r="D61" s="212"/>
      <c r="E61" s="221" t="str">
        <f t="shared" si="17"/>
        <v/>
      </c>
      <c r="F61" s="210"/>
      <c r="G61" s="233"/>
      <c r="H61" s="212"/>
      <c r="I61" s="212"/>
      <c r="J61" s="221"/>
    </row>
    <row r="62" spans="1:10" ht="12.75" customHeight="1">
      <c r="A62" s="210"/>
      <c r="B62" s="224"/>
      <c r="C62" s="216"/>
      <c r="D62" s="216"/>
      <c r="E62" s="217" t="str">
        <f t="shared" si="17"/>
        <v/>
      </c>
      <c r="F62" s="210"/>
      <c r="G62" s="224"/>
      <c r="H62" s="216"/>
      <c r="I62" s="216"/>
      <c r="J62" s="217" t="str">
        <f t="shared" ref="J62:J63" si="18">IF(SUM(H62:I62)=0,"",J61+H62-I62)</f>
        <v/>
      </c>
    </row>
    <row r="63" spans="1:10" ht="12.75" customHeight="1">
      <c r="A63" s="210"/>
      <c r="B63" s="244"/>
      <c r="C63" s="245"/>
      <c r="D63" s="245"/>
      <c r="E63" s="246"/>
      <c r="F63" s="210"/>
      <c r="G63" s="244"/>
      <c r="H63" s="245"/>
      <c r="I63" s="245"/>
      <c r="J63" s="246" t="str">
        <f t="shared" si="18"/>
        <v/>
      </c>
    </row>
    <row r="64" spans="1:10" ht="12.75" customHeight="1">
      <c r="A64" s="210"/>
      <c r="B64" s="243" t="s">
        <v>165</v>
      </c>
      <c r="C64" s="230" t="s">
        <v>142</v>
      </c>
      <c r="D64" s="230" t="s">
        <v>143</v>
      </c>
      <c r="E64" s="231" t="s">
        <v>144</v>
      </c>
      <c r="F64" s="210"/>
      <c r="G64" s="225" t="s">
        <v>167</v>
      </c>
      <c r="H64" s="228" t="s">
        <v>142</v>
      </c>
      <c r="I64" s="228" t="s">
        <v>143</v>
      </c>
      <c r="J64" s="229" t="s">
        <v>144</v>
      </c>
    </row>
    <row r="65" spans="1:10" ht="13.5" customHeight="1">
      <c r="A65" s="210"/>
      <c r="B65" s="214" t="s">
        <v>146</v>
      </c>
      <c r="C65" s="216"/>
      <c r="D65" s="216"/>
      <c r="E65" s="213">
        <v>9000</v>
      </c>
      <c r="F65" s="210"/>
      <c r="G65" s="214" t="s">
        <v>146</v>
      </c>
      <c r="H65" s="216"/>
      <c r="I65" s="216"/>
      <c r="J65" s="213">
        <v>2000</v>
      </c>
    </row>
    <row r="66" spans="1:10" ht="12.75" customHeight="1">
      <c r="A66" s="210"/>
      <c r="B66" s="22"/>
      <c r="C66" s="212"/>
      <c r="D66" s="212"/>
      <c r="E66" s="221" t="str">
        <f t="shared" ref="E66:E69" si="19">IF(SUM(C66:D66)=0,"",E65+C66-D66)</f>
        <v/>
      </c>
      <c r="F66" s="210"/>
      <c r="G66" s="211"/>
      <c r="H66" s="212"/>
      <c r="I66" s="212"/>
      <c r="J66" s="246"/>
    </row>
    <row r="67" spans="1:10" ht="12.75" customHeight="1">
      <c r="A67" s="210"/>
      <c r="B67" s="223"/>
      <c r="C67" s="216"/>
      <c r="D67" s="216"/>
      <c r="E67" s="217" t="str">
        <f t="shared" si="19"/>
        <v/>
      </c>
      <c r="F67" s="210"/>
      <c r="G67" s="41"/>
      <c r="H67" s="228"/>
      <c r="I67" s="228"/>
      <c r="J67" s="229"/>
    </row>
    <row r="68" spans="1:10" ht="12.75" customHeight="1">
      <c r="A68" s="210"/>
      <c r="B68" s="22"/>
      <c r="C68" s="212"/>
      <c r="D68" s="212"/>
      <c r="E68" s="221" t="str">
        <f t="shared" si="19"/>
        <v/>
      </c>
      <c r="F68" s="210"/>
      <c r="G68" s="211"/>
      <c r="H68" s="212"/>
      <c r="I68" s="212"/>
      <c r="J68" s="221"/>
    </row>
    <row r="69" spans="1:10" ht="12.75" customHeight="1">
      <c r="A69" s="210"/>
      <c r="B69" s="223"/>
      <c r="C69" s="216"/>
      <c r="D69" s="216"/>
      <c r="E69" s="217" t="str">
        <f t="shared" si="19"/>
        <v/>
      </c>
      <c r="F69" s="210"/>
      <c r="G69" s="216"/>
      <c r="H69" s="216"/>
      <c r="I69" s="216"/>
      <c r="J69" s="217"/>
    </row>
    <row r="70" spans="1:10" ht="13.5" customHeight="1">
      <c r="A70" s="210"/>
      <c r="B70" s="252" t="s">
        <v>174</v>
      </c>
      <c r="C70" s="254" t="s">
        <v>142</v>
      </c>
      <c r="D70" s="254" t="s">
        <v>143</v>
      </c>
      <c r="E70" s="231" t="s">
        <v>144</v>
      </c>
      <c r="F70" s="210"/>
      <c r="G70" s="225" t="s">
        <v>177</v>
      </c>
      <c r="H70" s="230" t="s">
        <v>142</v>
      </c>
      <c r="I70" s="230" t="s">
        <v>143</v>
      </c>
      <c r="J70" s="231" t="s">
        <v>144</v>
      </c>
    </row>
    <row r="71" spans="1:10" ht="12.75" customHeight="1">
      <c r="A71" s="210"/>
      <c r="B71" s="214" t="s">
        <v>146</v>
      </c>
      <c r="C71" s="216"/>
      <c r="D71" s="216"/>
      <c r="E71" s="213">
        <v>57000</v>
      </c>
      <c r="F71" s="210"/>
      <c r="G71" s="214" t="s">
        <v>146</v>
      </c>
      <c r="H71" s="258"/>
      <c r="I71" s="258"/>
      <c r="J71" s="242">
        <v>-750</v>
      </c>
    </row>
    <row r="72" spans="1:10" ht="12.75" customHeight="1">
      <c r="A72" s="210"/>
      <c r="B72" s="212"/>
      <c r="C72" s="212"/>
      <c r="D72" s="212"/>
      <c r="E72" s="221" t="str">
        <f t="shared" ref="E72:E75" si="20">IF(SUM(C72:D72)=0,"",E71+C72-D72)</f>
        <v/>
      </c>
      <c r="F72" s="210"/>
      <c r="G72" s="211"/>
      <c r="H72" s="212"/>
      <c r="I72" s="212"/>
      <c r="J72" s="221"/>
    </row>
    <row r="73" spans="1:10" ht="12.75" customHeight="1">
      <c r="A73" s="210"/>
      <c r="B73" s="216"/>
      <c r="C73" s="216"/>
      <c r="D73" s="216"/>
      <c r="E73" s="217" t="str">
        <f t="shared" si="20"/>
        <v/>
      </c>
      <c r="F73" s="210"/>
      <c r="G73" s="260"/>
      <c r="H73" s="216"/>
      <c r="I73" s="216"/>
      <c r="J73" s="217" t="str">
        <f t="shared" ref="J73:J75" si="21">IF(SUM(H73:I73)=0,"",J72+H73-I73)</f>
        <v/>
      </c>
    </row>
    <row r="74" spans="1:10" ht="12.75" customHeight="1">
      <c r="A74" s="210"/>
      <c r="B74" s="212"/>
      <c r="C74" s="212"/>
      <c r="D74" s="212"/>
      <c r="E74" s="221" t="str">
        <f t="shared" si="20"/>
        <v/>
      </c>
      <c r="F74" s="210"/>
      <c r="G74" s="261"/>
      <c r="H74" s="212"/>
      <c r="I74" s="212"/>
      <c r="J74" s="221" t="str">
        <f t="shared" si="21"/>
        <v/>
      </c>
    </row>
    <row r="75" spans="1:10" ht="12.75" customHeight="1">
      <c r="A75" s="210"/>
      <c r="B75" s="216"/>
      <c r="C75" s="216"/>
      <c r="D75" s="216"/>
      <c r="E75" s="217" t="str">
        <f t="shared" si="20"/>
        <v/>
      </c>
      <c r="F75" s="210"/>
      <c r="G75" s="260"/>
      <c r="H75" s="216"/>
      <c r="I75" s="216"/>
      <c r="J75" s="217" t="str">
        <f t="shared" si="21"/>
        <v/>
      </c>
    </row>
    <row r="76" spans="1:10" ht="13.5" customHeight="1">
      <c r="A76" s="210"/>
      <c r="B76" s="264" t="s">
        <v>185</v>
      </c>
      <c r="C76" s="254" t="s">
        <v>142</v>
      </c>
      <c r="D76" s="254" t="s">
        <v>143</v>
      </c>
      <c r="E76" s="231" t="s">
        <v>144</v>
      </c>
      <c r="F76" s="210"/>
      <c r="G76" s="225" t="s">
        <v>189</v>
      </c>
      <c r="H76" s="230" t="s">
        <v>142</v>
      </c>
      <c r="I76" s="230" t="s">
        <v>143</v>
      </c>
      <c r="J76" s="231" t="s">
        <v>144</v>
      </c>
    </row>
    <row r="77" spans="1:10" ht="12.75" customHeight="1">
      <c r="A77" s="210"/>
      <c r="B77" s="214" t="s">
        <v>146</v>
      </c>
      <c r="C77" s="216"/>
      <c r="D77" s="216"/>
      <c r="E77" s="213">
        <v>7500</v>
      </c>
      <c r="F77" s="210"/>
      <c r="G77" s="214" t="s">
        <v>146</v>
      </c>
      <c r="H77" s="258"/>
      <c r="I77" s="258"/>
      <c r="J77" s="242">
        <v>16500</v>
      </c>
    </row>
    <row r="78" spans="1:10" ht="12.75" customHeight="1">
      <c r="A78" s="210"/>
      <c r="B78" s="212"/>
      <c r="C78" s="212"/>
      <c r="D78" s="212"/>
      <c r="E78" s="221" t="str">
        <f t="shared" ref="E78:E80" si="22">IF(SUM(C78:D78)=0,"",E77+C78-D78)</f>
        <v/>
      </c>
      <c r="F78" s="210"/>
      <c r="G78" s="212"/>
      <c r="H78" s="212"/>
      <c r="I78" s="212"/>
      <c r="J78" s="221" t="str">
        <f t="shared" ref="J78:J80" si="23">IF(SUM(H78:I78)=0,"",J77+H78-I78)</f>
        <v/>
      </c>
    </row>
    <row r="79" spans="1:10" ht="12.75" customHeight="1">
      <c r="A79" s="210"/>
      <c r="B79" s="216"/>
      <c r="C79" s="216"/>
      <c r="D79" s="216"/>
      <c r="E79" s="217" t="str">
        <f t="shared" si="22"/>
        <v/>
      </c>
      <c r="F79" s="210"/>
      <c r="G79" s="216"/>
      <c r="H79" s="216"/>
      <c r="I79" s="216"/>
      <c r="J79" s="217" t="str">
        <f t="shared" si="23"/>
        <v/>
      </c>
    </row>
    <row r="80" spans="1:10" ht="12.75" customHeight="1">
      <c r="A80" s="210"/>
      <c r="B80" s="212"/>
      <c r="C80" s="212"/>
      <c r="D80" s="212"/>
      <c r="E80" s="221" t="str">
        <f t="shared" si="22"/>
        <v/>
      </c>
      <c r="F80" s="210"/>
      <c r="G80" s="212"/>
      <c r="H80" s="212"/>
      <c r="I80" s="212"/>
      <c r="J80" s="221" t="str">
        <f t="shared" si="23"/>
        <v/>
      </c>
    </row>
    <row r="81" spans="1:10" ht="12.75" customHeight="1">
      <c r="A81" s="210"/>
      <c r="B81" s="234" t="s">
        <v>199</v>
      </c>
      <c r="C81" s="238" t="s">
        <v>142</v>
      </c>
      <c r="D81" s="238" t="s">
        <v>143</v>
      </c>
      <c r="E81" s="206" t="s">
        <v>144</v>
      </c>
      <c r="F81" s="210"/>
      <c r="G81" s="267" t="s">
        <v>200</v>
      </c>
      <c r="H81" s="268"/>
      <c r="I81" s="268"/>
      <c r="J81" s="236"/>
    </row>
    <row r="82" spans="1:10" ht="13.5" customHeight="1">
      <c r="A82" s="210"/>
      <c r="B82" s="211" t="s">
        <v>146</v>
      </c>
      <c r="C82" s="212"/>
      <c r="D82" s="212"/>
      <c r="E82" s="242">
        <v>-81000</v>
      </c>
      <c r="F82" s="210"/>
      <c r="G82" s="29"/>
      <c r="H82" s="239" t="s">
        <v>142</v>
      </c>
      <c r="I82" s="239" t="s">
        <v>143</v>
      </c>
      <c r="J82" s="240" t="s">
        <v>144</v>
      </c>
    </row>
    <row r="83" spans="1:10" ht="12.75" customHeight="1">
      <c r="A83" s="210"/>
      <c r="B83" s="214" t="s">
        <v>147</v>
      </c>
      <c r="C83" s="216"/>
      <c r="D83" s="215">
        <v>3000</v>
      </c>
      <c r="E83" s="217">
        <f t="shared" ref="E83:E86" si="24">IF(SUM(C83:D83)=0,"",E82+C83-D83)</f>
        <v>-84000</v>
      </c>
      <c r="F83" s="210"/>
      <c r="G83" s="214" t="s">
        <v>146</v>
      </c>
      <c r="H83" s="216"/>
      <c r="I83" s="216"/>
      <c r="J83" s="213">
        <v>8100</v>
      </c>
    </row>
    <row r="84" spans="1:10" ht="12.75" customHeight="1">
      <c r="A84" s="210"/>
      <c r="B84" s="22"/>
      <c r="C84" s="212"/>
      <c r="D84" s="212"/>
      <c r="E84" s="221" t="str">
        <f t="shared" si="24"/>
        <v/>
      </c>
      <c r="F84" s="210"/>
      <c r="G84" s="212"/>
      <c r="H84" s="212"/>
      <c r="I84" s="212"/>
      <c r="J84" s="221" t="str">
        <f t="shared" ref="J84:J86" si="25">IF(SUM(H84:I84)=0,"",J83+H84-I84)</f>
        <v/>
      </c>
    </row>
    <row r="85" spans="1:10" ht="12.75" customHeight="1">
      <c r="A85" s="210"/>
      <c r="B85" s="224"/>
      <c r="C85" s="216"/>
      <c r="D85" s="216"/>
      <c r="E85" s="217" t="str">
        <f t="shared" si="24"/>
        <v/>
      </c>
      <c r="F85" s="210"/>
      <c r="G85" s="216"/>
      <c r="H85" s="216"/>
      <c r="I85" s="216"/>
      <c r="J85" s="217" t="str">
        <f t="shared" si="25"/>
        <v/>
      </c>
    </row>
    <row r="86" spans="1:10" ht="12.75" customHeight="1">
      <c r="A86" s="210"/>
      <c r="B86" s="233"/>
      <c r="C86" s="212"/>
      <c r="D86" s="212"/>
      <c r="E86" s="221" t="str">
        <f t="shared" si="24"/>
        <v/>
      </c>
      <c r="F86" s="210"/>
      <c r="G86" s="212"/>
      <c r="H86" s="212"/>
      <c r="I86" s="212"/>
      <c r="J86" s="221" t="str">
        <f t="shared" si="25"/>
        <v/>
      </c>
    </row>
    <row r="87" spans="1:10" ht="12.75" customHeight="1">
      <c r="A87" s="210"/>
      <c r="B87" s="234" t="s">
        <v>219</v>
      </c>
      <c r="C87" s="235"/>
      <c r="D87" s="235"/>
      <c r="E87" s="236"/>
      <c r="F87" s="210"/>
      <c r="G87" s="272" t="s">
        <v>221</v>
      </c>
      <c r="H87" s="238" t="s">
        <v>142</v>
      </c>
      <c r="I87" s="238" t="s">
        <v>143</v>
      </c>
      <c r="J87" s="206" t="s">
        <v>144</v>
      </c>
    </row>
    <row r="88" spans="1:10" ht="13.5" customHeight="1">
      <c r="A88" s="210"/>
      <c r="B88" s="22"/>
      <c r="C88" s="239" t="s">
        <v>142</v>
      </c>
      <c r="D88" s="239" t="s">
        <v>143</v>
      </c>
      <c r="E88" s="240" t="s">
        <v>144</v>
      </c>
      <c r="F88" s="210"/>
      <c r="G88" s="211" t="s">
        <v>146</v>
      </c>
      <c r="H88" s="212"/>
      <c r="I88" s="212"/>
      <c r="J88" s="273">
        <v>550</v>
      </c>
    </row>
    <row r="89" spans="1:10" ht="12.75" customHeight="1">
      <c r="A89" s="210"/>
      <c r="B89" s="223"/>
      <c r="C89" s="216"/>
      <c r="D89" s="216"/>
      <c r="E89" s="213">
        <v>6300</v>
      </c>
      <c r="F89" s="210"/>
      <c r="G89" s="218"/>
      <c r="H89" s="216"/>
      <c r="I89" s="216"/>
      <c r="J89" s="216" t="str">
        <f t="shared" ref="J89:J92" si="26">IF(SUM(H89:I89)=0,"",J88+H89-I89)</f>
        <v/>
      </c>
    </row>
    <row r="90" spans="1:10" ht="12.75" customHeight="1">
      <c r="A90" s="210"/>
      <c r="B90" s="22"/>
      <c r="C90" s="212"/>
      <c r="D90" s="212"/>
      <c r="E90" s="221" t="str">
        <f t="shared" ref="E90:E92" si="27">IF(SUM(C90:D90)=0,"",E89+C90-D90)</f>
        <v/>
      </c>
      <c r="F90" s="210"/>
      <c r="G90" s="222"/>
      <c r="H90" s="212"/>
      <c r="I90" s="212"/>
      <c r="J90" s="212" t="str">
        <f t="shared" si="26"/>
        <v/>
      </c>
    </row>
    <row r="91" spans="1:10" ht="12.75" customHeight="1">
      <c r="A91" s="210"/>
      <c r="B91" s="223"/>
      <c r="C91" s="216"/>
      <c r="D91" s="216"/>
      <c r="E91" s="217" t="str">
        <f t="shared" si="27"/>
        <v/>
      </c>
      <c r="F91" s="210"/>
      <c r="G91" s="218"/>
      <c r="H91" s="216"/>
      <c r="I91" s="216"/>
      <c r="J91" s="216" t="str">
        <f t="shared" si="26"/>
        <v/>
      </c>
    </row>
    <row r="92" spans="1:10" ht="12.75" customHeight="1">
      <c r="A92" s="210"/>
      <c r="B92" s="22"/>
      <c r="C92" s="212"/>
      <c r="D92" s="212"/>
      <c r="E92" s="221" t="str">
        <f t="shared" si="27"/>
        <v/>
      </c>
      <c r="F92" s="210"/>
      <c r="G92" s="222"/>
      <c r="H92" s="212"/>
      <c r="I92" s="212"/>
      <c r="J92" s="212" t="str">
        <f t="shared" si="26"/>
        <v/>
      </c>
    </row>
    <row r="93" spans="1:10" ht="12.75" customHeight="1">
      <c r="A93" s="210"/>
      <c r="B93" s="234" t="s">
        <v>238</v>
      </c>
      <c r="C93" s="238" t="s">
        <v>142</v>
      </c>
      <c r="D93" s="238" t="s">
        <v>143</v>
      </c>
      <c r="E93" s="206" t="s">
        <v>144</v>
      </c>
      <c r="F93" s="210"/>
      <c r="G93" s="207" t="s">
        <v>240</v>
      </c>
      <c r="H93" s="238" t="s">
        <v>142</v>
      </c>
      <c r="I93" s="238" t="s">
        <v>143</v>
      </c>
      <c r="J93" s="238" t="s">
        <v>144</v>
      </c>
    </row>
    <row r="94" spans="1:10" ht="13.5" customHeight="1">
      <c r="A94" s="210"/>
      <c r="B94" s="211" t="s">
        <v>146</v>
      </c>
      <c r="C94" s="212"/>
      <c r="D94" s="212"/>
      <c r="E94" s="232">
        <v>0</v>
      </c>
      <c r="F94" s="210"/>
      <c r="G94" s="211" t="s">
        <v>146</v>
      </c>
      <c r="H94" s="212"/>
      <c r="I94" s="212"/>
      <c r="J94" s="232">
        <v>1200</v>
      </c>
    </row>
    <row r="95" spans="1:10" ht="12.75" customHeight="1">
      <c r="A95" s="210"/>
      <c r="B95" s="223"/>
      <c r="C95" s="216"/>
      <c r="D95" s="216"/>
      <c r="E95" s="217" t="str">
        <f t="shared" ref="E95:E98" si="28">IF(SUM(C95:D95)=0,"",E94+C95-D95)</f>
        <v/>
      </c>
      <c r="F95" s="210"/>
      <c r="G95" s="218"/>
      <c r="H95" s="216"/>
      <c r="I95" s="216"/>
      <c r="J95" s="216" t="str">
        <f t="shared" ref="J95:J98" si="29">IF(SUM(H95:I95)=0,"",J94+H95-I95)</f>
        <v/>
      </c>
    </row>
    <row r="96" spans="1:10" ht="12.75" customHeight="1">
      <c r="A96" s="210"/>
      <c r="B96" s="22"/>
      <c r="C96" s="212"/>
      <c r="D96" s="212"/>
      <c r="E96" s="221" t="str">
        <f t="shared" si="28"/>
        <v/>
      </c>
      <c r="F96" s="210"/>
      <c r="G96" s="222"/>
      <c r="H96" s="212"/>
      <c r="I96" s="212"/>
      <c r="J96" s="212" t="str">
        <f t="shared" si="29"/>
        <v/>
      </c>
    </row>
    <row r="97" spans="1:10" ht="12.75" customHeight="1">
      <c r="A97" s="210"/>
      <c r="B97" s="223"/>
      <c r="C97" s="216"/>
      <c r="D97" s="216"/>
      <c r="E97" s="217" t="str">
        <f t="shared" si="28"/>
        <v/>
      </c>
      <c r="F97" s="210"/>
      <c r="G97" s="218"/>
      <c r="H97" s="216"/>
      <c r="I97" s="216"/>
      <c r="J97" s="216" t="str">
        <f t="shared" si="29"/>
        <v/>
      </c>
    </row>
    <row r="98" spans="1:10" ht="12.75" customHeight="1">
      <c r="A98" s="210"/>
      <c r="B98" s="22"/>
      <c r="C98" s="212"/>
      <c r="D98" s="212"/>
      <c r="E98" s="221" t="str">
        <f t="shared" si="28"/>
        <v/>
      </c>
      <c r="F98" s="210"/>
      <c r="G98" s="222"/>
      <c r="H98" s="212"/>
      <c r="I98" s="212"/>
      <c r="J98" s="212" t="str">
        <f t="shared" si="29"/>
        <v/>
      </c>
    </row>
    <row r="99" spans="1:10" ht="12.75" customHeight="1">
      <c r="A99" s="210"/>
      <c r="B99" s="234" t="s">
        <v>217</v>
      </c>
      <c r="C99" s="238" t="s">
        <v>142</v>
      </c>
      <c r="D99" s="238" t="s">
        <v>143</v>
      </c>
      <c r="E99" s="206" t="s">
        <v>144</v>
      </c>
      <c r="F99" s="210"/>
      <c r="G99" s="272" t="s">
        <v>248</v>
      </c>
      <c r="H99" s="238" t="s">
        <v>142</v>
      </c>
      <c r="I99" s="238" t="s">
        <v>143</v>
      </c>
      <c r="J99" s="238" t="s">
        <v>144</v>
      </c>
    </row>
    <row r="100" spans="1:10" ht="13.5" customHeight="1">
      <c r="A100" s="210"/>
      <c r="B100" s="211" t="s">
        <v>146</v>
      </c>
      <c r="C100" s="212"/>
      <c r="D100" s="212"/>
      <c r="E100" s="242">
        <v>37750</v>
      </c>
      <c r="F100" s="210"/>
      <c r="G100" s="211" t="s">
        <v>146</v>
      </c>
      <c r="H100" s="212"/>
      <c r="I100" s="212"/>
      <c r="J100" s="273">
        <v>2100</v>
      </c>
    </row>
    <row r="101" spans="1:10" ht="12.75" customHeight="1">
      <c r="A101" s="210"/>
      <c r="B101" s="276">
        <v>43806</v>
      </c>
      <c r="C101" s="215">
        <v>2400</v>
      </c>
      <c r="D101" s="216"/>
      <c r="E101" s="217">
        <f t="shared" ref="E101:E104" si="30">IF(SUM(C101:D101)=0,"",E100+C101-D101)</f>
        <v>40150</v>
      </c>
      <c r="F101" s="210"/>
      <c r="G101" s="223"/>
      <c r="H101" s="216"/>
      <c r="I101" s="216"/>
      <c r="J101" s="216" t="str">
        <f t="shared" ref="J101:J104" si="31">IF(SUM(H101:I101)=0,"",J100+H101-I101)</f>
        <v/>
      </c>
    </row>
    <row r="102" spans="1:10" ht="12.75" customHeight="1">
      <c r="A102" s="210"/>
      <c r="B102" s="22"/>
      <c r="C102" s="212"/>
      <c r="D102" s="212"/>
      <c r="E102" s="221" t="str">
        <f t="shared" si="30"/>
        <v/>
      </c>
      <c r="F102" s="210"/>
      <c r="G102" s="212"/>
      <c r="H102" s="212"/>
      <c r="I102" s="212"/>
      <c r="J102" s="212" t="str">
        <f t="shared" si="31"/>
        <v/>
      </c>
    </row>
    <row r="103" spans="1:10" ht="12.75" customHeight="1">
      <c r="A103" s="210"/>
      <c r="B103" s="224"/>
      <c r="C103" s="216"/>
      <c r="D103" s="216"/>
      <c r="E103" s="217" t="str">
        <f t="shared" si="30"/>
        <v/>
      </c>
      <c r="F103" s="210"/>
      <c r="G103" s="216"/>
      <c r="H103" s="216"/>
      <c r="I103" s="216"/>
      <c r="J103" s="216" t="str">
        <f t="shared" si="31"/>
        <v/>
      </c>
    </row>
    <row r="104" spans="1:10" ht="12.75" customHeight="1">
      <c r="A104" s="210"/>
      <c r="B104" s="233"/>
      <c r="C104" s="212"/>
      <c r="D104" s="212"/>
      <c r="E104" s="221" t="str">
        <f t="shared" si="30"/>
        <v/>
      </c>
      <c r="F104" s="210"/>
      <c r="G104" s="212"/>
      <c r="H104" s="212"/>
      <c r="I104" s="212"/>
      <c r="J104" s="212" t="str">
        <f t="shared" si="31"/>
        <v/>
      </c>
    </row>
    <row r="105" spans="1:10" ht="13.5" customHeight="1">
      <c r="A105" s="210"/>
      <c r="B105" s="204" t="s">
        <v>256</v>
      </c>
      <c r="C105" s="235"/>
      <c r="D105" s="235"/>
      <c r="E105" s="236"/>
      <c r="F105" s="210"/>
      <c r="G105" s="272" t="s">
        <v>258</v>
      </c>
      <c r="H105" s="238" t="s">
        <v>142</v>
      </c>
      <c r="I105" s="238" t="s">
        <v>143</v>
      </c>
      <c r="J105" s="238" t="s">
        <v>144</v>
      </c>
    </row>
    <row r="106" spans="1:10" ht="12.75" customHeight="1">
      <c r="A106" s="210"/>
      <c r="B106" s="22"/>
      <c r="C106" s="239" t="s">
        <v>142</v>
      </c>
      <c r="D106" s="239" t="s">
        <v>143</v>
      </c>
      <c r="E106" s="240" t="s">
        <v>144</v>
      </c>
      <c r="F106" s="210"/>
      <c r="G106" s="211" t="s">
        <v>146</v>
      </c>
      <c r="H106" s="212"/>
      <c r="I106" s="212"/>
      <c r="J106" s="273">
        <v>4520</v>
      </c>
    </row>
    <row r="107" spans="1:10" ht="12.75" customHeight="1">
      <c r="A107" s="210"/>
      <c r="B107" s="214" t="s">
        <v>146</v>
      </c>
      <c r="C107" s="216"/>
      <c r="D107" s="216"/>
      <c r="E107" s="213">
        <v>-5500</v>
      </c>
      <c r="F107" s="210"/>
      <c r="G107" s="224"/>
      <c r="H107" s="216"/>
      <c r="I107" s="216"/>
      <c r="J107" s="216" t="str">
        <f t="shared" ref="J107:J109" si="32">IF(SUM(H107:I107)=0,"",J106+H107-I107)</f>
        <v/>
      </c>
    </row>
    <row r="108" spans="1:10" ht="12.75" customHeight="1">
      <c r="A108" s="210"/>
      <c r="B108" s="22"/>
      <c r="C108" s="212"/>
      <c r="D108" s="212"/>
      <c r="E108" s="221" t="str">
        <f t="shared" ref="E108:E110" si="33">IF(SUM(C108:D108)=0,"",E107+C108-D108)</f>
        <v/>
      </c>
      <c r="F108" s="210"/>
      <c r="G108" s="222"/>
      <c r="H108" s="212"/>
      <c r="I108" s="212"/>
      <c r="J108" s="212" t="str">
        <f t="shared" si="32"/>
        <v/>
      </c>
    </row>
    <row r="109" spans="1:10" ht="12.75" customHeight="1">
      <c r="A109" s="210"/>
      <c r="B109" s="224"/>
      <c r="C109" s="216"/>
      <c r="D109" s="216"/>
      <c r="E109" s="217" t="str">
        <f t="shared" si="33"/>
        <v/>
      </c>
      <c r="F109" s="210"/>
      <c r="G109" s="218"/>
      <c r="H109" s="216"/>
      <c r="I109" s="216"/>
      <c r="J109" s="216" t="str">
        <f t="shared" si="32"/>
        <v/>
      </c>
    </row>
    <row r="110" spans="1:10" ht="12.75" customHeight="1">
      <c r="A110" s="210"/>
      <c r="B110" s="233"/>
      <c r="C110" s="212"/>
      <c r="D110" s="212"/>
      <c r="E110" s="221" t="str">
        <f t="shared" si="33"/>
        <v/>
      </c>
      <c r="F110" s="210"/>
      <c r="G110" s="279"/>
      <c r="H110" s="245"/>
      <c r="I110" s="245"/>
      <c r="J110" s="245"/>
    </row>
    <row r="111" spans="1:10" ht="12.75" customHeight="1">
      <c r="A111" s="210"/>
      <c r="B111" s="234" t="s">
        <v>262</v>
      </c>
      <c r="C111" s="238" t="s">
        <v>142</v>
      </c>
      <c r="D111" s="238" t="s">
        <v>143</v>
      </c>
      <c r="E111" s="206" t="s">
        <v>144</v>
      </c>
      <c r="F111" s="210"/>
      <c r="G111" s="234" t="s">
        <v>242</v>
      </c>
      <c r="H111" s="238" t="s">
        <v>142</v>
      </c>
      <c r="I111" s="238" t="s">
        <v>143</v>
      </c>
      <c r="J111" s="206" t="s">
        <v>144</v>
      </c>
    </row>
    <row r="112" spans="1:10" ht="12.75" customHeight="1">
      <c r="A112" s="210"/>
      <c r="B112" s="211" t="s">
        <v>146</v>
      </c>
      <c r="C112" s="212"/>
      <c r="D112" s="212"/>
      <c r="E112" s="213">
        <v>4300</v>
      </c>
      <c r="F112" s="210"/>
      <c r="G112" s="211" t="s">
        <v>146</v>
      </c>
      <c r="H112" s="212"/>
      <c r="I112" s="212"/>
      <c r="J112" s="232">
        <v>0</v>
      </c>
    </row>
    <row r="113" spans="1:10" ht="13.5" customHeight="1">
      <c r="A113" s="210"/>
      <c r="B113" s="276">
        <v>43806</v>
      </c>
      <c r="C113" s="215">
        <v>50</v>
      </c>
      <c r="D113" s="215"/>
      <c r="E113" s="217">
        <f t="shared" ref="E113:E115" si="34">IF(SUM(C113:D113)=0,"",E112+C113-D113)</f>
        <v>4350</v>
      </c>
      <c r="F113" s="210"/>
      <c r="G113" s="223"/>
      <c r="H113" s="216"/>
      <c r="I113" s="216"/>
      <c r="J113" s="217" t="str">
        <f t="shared" ref="J113:J115" si="35">IF(SUM(H113:I113)=0,"",J112+H113-I113)</f>
        <v/>
      </c>
    </row>
    <row r="114" spans="1:10" ht="12.75" customHeight="1">
      <c r="A114" s="210"/>
      <c r="B114" s="233"/>
      <c r="C114" s="212"/>
      <c r="D114" s="212"/>
      <c r="E114" s="221" t="str">
        <f t="shared" si="34"/>
        <v/>
      </c>
      <c r="F114" s="210"/>
      <c r="G114" s="233"/>
      <c r="H114" s="212"/>
      <c r="I114" s="212"/>
      <c r="J114" s="221" t="str">
        <f t="shared" si="35"/>
        <v/>
      </c>
    </row>
    <row r="115" spans="1:10" ht="12.75" customHeight="1">
      <c r="A115" s="210"/>
      <c r="B115" s="224"/>
      <c r="C115" s="216"/>
      <c r="D115" s="216"/>
      <c r="E115" s="217" t="str">
        <f t="shared" si="34"/>
        <v/>
      </c>
      <c r="F115" s="210"/>
      <c r="G115" s="224"/>
      <c r="H115" s="216"/>
      <c r="I115" s="216"/>
      <c r="J115" s="217" t="str">
        <f t="shared" si="35"/>
        <v/>
      </c>
    </row>
    <row r="116" spans="1:10" ht="13.5" customHeight="1">
      <c r="A116" s="210"/>
      <c r="B116" s="243" t="s">
        <v>263</v>
      </c>
      <c r="C116" s="230" t="s">
        <v>142</v>
      </c>
      <c r="D116" s="230" t="s">
        <v>143</v>
      </c>
      <c r="E116" s="231" t="s">
        <v>144</v>
      </c>
      <c r="F116" s="210"/>
      <c r="G116" s="243" t="s">
        <v>264</v>
      </c>
      <c r="H116" s="238" t="s">
        <v>142</v>
      </c>
      <c r="I116" s="238" t="s">
        <v>143</v>
      </c>
      <c r="J116" s="206" t="s">
        <v>144</v>
      </c>
    </row>
    <row r="117" spans="1:10" ht="12.75" customHeight="1">
      <c r="A117" s="210"/>
      <c r="B117" s="214" t="s">
        <v>146</v>
      </c>
      <c r="C117" s="216"/>
      <c r="D117" s="216"/>
      <c r="E117" s="232">
        <v>0</v>
      </c>
      <c r="F117" s="210"/>
      <c r="G117" s="214" t="s">
        <v>146</v>
      </c>
      <c r="H117" s="216"/>
      <c r="I117" s="216"/>
      <c r="J117" s="213">
        <v>1200</v>
      </c>
    </row>
    <row r="118" spans="1:10" ht="12.75" customHeight="1">
      <c r="A118" s="210"/>
      <c r="B118" s="233"/>
      <c r="C118" s="212"/>
      <c r="D118" s="212"/>
      <c r="E118" s="221" t="str">
        <f t="shared" ref="E118:E120" si="36">IF(SUM(C118:D118)=0,"",E117+C118-D118)</f>
        <v/>
      </c>
      <c r="F118" s="210"/>
      <c r="G118" s="233"/>
      <c r="H118" s="212"/>
      <c r="I118" s="212"/>
      <c r="J118" s="221"/>
    </row>
    <row r="119" spans="1:10" ht="12.75" customHeight="1">
      <c r="A119" s="210"/>
      <c r="B119" s="41"/>
      <c r="C119" s="41"/>
      <c r="D119" s="41"/>
      <c r="E119" s="217" t="str">
        <f t="shared" si="36"/>
        <v/>
      </c>
      <c r="F119" s="210"/>
      <c r="G119" s="280"/>
      <c r="H119" s="41"/>
      <c r="I119" s="41"/>
      <c r="J119" s="41"/>
    </row>
    <row r="120" spans="1:10" ht="12.75" customHeight="1">
      <c r="A120" s="210"/>
      <c r="B120" s="233"/>
      <c r="C120" s="212"/>
      <c r="D120" s="212"/>
      <c r="E120" s="221" t="str">
        <f t="shared" si="36"/>
        <v/>
      </c>
      <c r="F120" s="210"/>
      <c r="G120" s="29"/>
      <c r="H120" s="29"/>
      <c r="I120" s="29"/>
      <c r="J120" s="29"/>
    </row>
    <row r="121" spans="1:10" ht="13.5" customHeight="1">
      <c r="A121" s="210"/>
      <c r="B121" s="234" t="s">
        <v>265</v>
      </c>
      <c r="C121" s="238"/>
      <c r="D121" s="238"/>
      <c r="E121" s="206"/>
      <c r="F121" s="492"/>
      <c r="G121" s="234" t="s">
        <v>266</v>
      </c>
      <c r="H121" s="238"/>
      <c r="I121" s="238"/>
      <c r="J121" s="238"/>
    </row>
    <row r="122" spans="1:10" ht="12.75" customHeight="1">
      <c r="A122" s="210"/>
      <c r="B122" s="22"/>
      <c r="C122" s="239" t="s">
        <v>142</v>
      </c>
      <c r="D122" s="239" t="s">
        <v>143</v>
      </c>
      <c r="E122" s="240" t="s">
        <v>144</v>
      </c>
      <c r="F122" s="493"/>
      <c r="G122" s="22"/>
      <c r="H122" s="239" t="s">
        <v>142</v>
      </c>
      <c r="I122" s="239" t="s">
        <v>143</v>
      </c>
      <c r="J122" s="239" t="s">
        <v>144</v>
      </c>
    </row>
    <row r="123" spans="1:10" ht="13.5" customHeight="1">
      <c r="A123" s="210"/>
      <c r="B123" s="214" t="s">
        <v>146</v>
      </c>
      <c r="C123" s="216"/>
      <c r="D123" s="216"/>
      <c r="E123" s="213">
        <v>1575</v>
      </c>
      <c r="F123" s="493"/>
      <c r="G123" s="214" t="s">
        <v>146</v>
      </c>
      <c r="H123" s="216"/>
      <c r="I123" s="216"/>
      <c r="J123" s="232">
        <v>0</v>
      </c>
    </row>
    <row r="124" spans="1:10" ht="12.75" customHeight="1">
      <c r="A124" s="210"/>
      <c r="B124" s="233"/>
      <c r="C124" s="212"/>
      <c r="D124" s="212"/>
      <c r="E124" s="221" t="str">
        <f t="shared" ref="E124:E126" si="37">IF(SUM(C124:D124)=0,"",E123+C124-D124)</f>
        <v/>
      </c>
      <c r="F124" s="493"/>
      <c r="G124" s="281"/>
      <c r="H124" s="281"/>
      <c r="I124" s="281"/>
      <c r="J124" s="281"/>
    </row>
    <row r="125" spans="1:10" ht="13.5" customHeight="1">
      <c r="A125" s="210"/>
      <c r="B125" s="224"/>
      <c r="C125" s="216"/>
      <c r="D125" s="216"/>
      <c r="E125" s="217" t="str">
        <f t="shared" si="37"/>
        <v/>
      </c>
      <c r="F125" s="493"/>
      <c r="G125" s="41"/>
      <c r="H125" s="41"/>
      <c r="I125" s="41"/>
      <c r="J125" s="41"/>
    </row>
    <row r="126" spans="1:10" ht="12.75" customHeight="1">
      <c r="A126" s="282"/>
      <c r="B126" s="233"/>
      <c r="C126" s="212"/>
      <c r="D126" s="212"/>
      <c r="E126" s="221" t="str">
        <f t="shared" si="37"/>
        <v/>
      </c>
      <c r="F126" s="493"/>
      <c r="G126" s="283"/>
      <c r="H126" s="283"/>
      <c r="I126" s="283"/>
      <c r="J126" s="284"/>
    </row>
    <row r="127" spans="1:10" ht="12.75" customHeight="1">
      <c r="A127" s="282"/>
      <c r="B127" s="285"/>
      <c r="C127" s="286"/>
      <c r="D127" s="286"/>
      <c r="E127" s="287" t="str">
        <f>IF(SUM(C127:D127)=0,"",#REF!+C127-D127)</f>
        <v/>
      </c>
      <c r="F127" s="493"/>
      <c r="G127" s="288"/>
      <c r="H127" s="288"/>
      <c r="I127" s="288"/>
      <c r="J127" s="288"/>
    </row>
    <row r="128" spans="1:10" ht="12.75" customHeight="1">
      <c r="A128" s="282"/>
      <c r="B128" s="289">
        <v>41973</v>
      </c>
      <c r="C128" s="290" t="s">
        <v>267</v>
      </c>
      <c r="D128" s="290"/>
      <c r="E128" s="291">
        <f>SUM(E3,E18,E39,E44,E49,E54,E59,E65,E71,E77,E89,E100,E112,E117,E123,J65,J77,J83,J88,J94,J100,J106,J112,J117,J123)</f>
        <v>179845</v>
      </c>
      <c r="F128" s="493"/>
      <c r="G128" s="292">
        <v>41973</v>
      </c>
      <c r="H128" s="293" t="s">
        <v>267</v>
      </c>
      <c r="I128" s="293"/>
      <c r="J128" s="294">
        <f>SUM(E30,E82,E107,J3,J13,J18,J44,J54,J59,J71)</f>
        <v>-179845</v>
      </c>
    </row>
    <row r="129" spans="1:10" ht="12.75" customHeight="1">
      <c r="A129" s="282"/>
      <c r="B129" s="295"/>
      <c r="C129" s="295"/>
      <c r="D129" s="295"/>
      <c r="E129" s="296"/>
      <c r="F129" s="494"/>
      <c r="G129" s="295"/>
      <c r="H129" s="295"/>
      <c r="I129" s="295"/>
      <c r="J129" s="297"/>
    </row>
    <row r="130" spans="1:10" ht="12.75" customHeight="1">
      <c r="A130" s="282"/>
      <c r="B130" s="298">
        <v>41639</v>
      </c>
      <c r="C130" s="299" t="s">
        <v>267</v>
      </c>
      <c r="D130" s="299"/>
      <c r="E130" s="300" t="s">
        <v>268</v>
      </c>
      <c r="F130" s="301"/>
      <c r="G130" s="298">
        <v>41639</v>
      </c>
      <c r="H130" s="299" t="s">
        <v>267</v>
      </c>
      <c r="I130" s="299"/>
      <c r="J130" s="302" t="s">
        <v>268</v>
      </c>
    </row>
    <row r="131" spans="1:10" ht="12.75" customHeight="1">
      <c r="A131" s="282"/>
      <c r="B131" s="295"/>
      <c r="C131" s="295"/>
      <c r="D131" s="295"/>
      <c r="E131" s="296"/>
      <c r="F131" s="303"/>
      <c r="G131" s="295"/>
      <c r="H131" s="295"/>
      <c r="I131" s="295"/>
      <c r="J131" s="297">
        <f>SUM(E130,J130)</f>
        <v>0</v>
      </c>
    </row>
    <row r="132" spans="1:10" ht="12.75" customHeight="1">
      <c r="A132" s="282"/>
      <c r="B132" s="282"/>
      <c r="E132" s="304"/>
      <c r="F132" s="282"/>
      <c r="G132" s="282"/>
    </row>
    <row r="133" spans="1:10" ht="12.75" customHeight="1">
      <c r="A133" s="282"/>
      <c r="B133" s="282"/>
      <c r="E133" s="304"/>
      <c r="F133" s="282"/>
      <c r="G133" s="282"/>
    </row>
    <row r="134" spans="1:10" ht="12.75" customHeight="1">
      <c r="A134" s="282"/>
      <c r="B134" s="282"/>
      <c r="F134" s="282"/>
      <c r="G134" s="282"/>
    </row>
    <row r="135" spans="1:10" ht="12.75" customHeight="1">
      <c r="A135" s="282"/>
      <c r="B135" s="282"/>
      <c r="F135" s="282"/>
      <c r="G135" s="282"/>
    </row>
    <row r="136" spans="1:10" ht="12.75" customHeight="1">
      <c r="A136" s="282"/>
      <c r="B136" s="282"/>
      <c r="F136" s="282"/>
      <c r="G136" s="282"/>
    </row>
    <row r="137" spans="1:10" ht="12.75" customHeight="1">
      <c r="A137" s="282"/>
      <c r="B137" s="282"/>
      <c r="F137" s="282"/>
      <c r="G137" s="282"/>
    </row>
    <row r="138" spans="1:10" ht="12.75" customHeight="1">
      <c r="A138" s="282"/>
      <c r="B138" s="282"/>
      <c r="F138" s="282"/>
      <c r="G138" s="282"/>
    </row>
    <row r="139" spans="1:10" ht="12.75" customHeight="1">
      <c r="A139" s="282"/>
      <c r="B139" s="282"/>
      <c r="F139" s="282"/>
      <c r="G139" s="282"/>
    </row>
    <row r="140" spans="1:10" ht="12.75" customHeight="1">
      <c r="A140" s="282"/>
      <c r="B140" s="282"/>
      <c r="F140" s="282"/>
      <c r="G140" s="282"/>
    </row>
    <row r="141" spans="1:10" ht="12.75" customHeight="1">
      <c r="A141" s="282"/>
      <c r="B141" s="282"/>
      <c r="F141" s="282"/>
      <c r="G141" s="282"/>
    </row>
    <row r="142" spans="1:10" ht="12.75" customHeight="1">
      <c r="A142" s="282"/>
      <c r="B142" s="282"/>
      <c r="F142" s="282"/>
      <c r="G142" s="282"/>
    </row>
    <row r="143" spans="1:10" ht="12.75" customHeight="1">
      <c r="A143" s="282"/>
      <c r="B143" s="282"/>
      <c r="F143" s="282"/>
      <c r="G143" s="282"/>
    </row>
    <row r="144" spans="1:10" ht="12.75" customHeight="1">
      <c r="A144" s="282"/>
      <c r="B144" s="282"/>
      <c r="F144" s="282"/>
      <c r="G144" s="282"/>
    </row>
    <row r="145" spans="1:7" ht="12.75" customHeight="1">
      <c r="A145" s="282"/>
      <c r="B145" s="282"/>
      <c r="F145" s="282"/>
      <c r="G145" s="282"/>
    </row>
    <row r="146" spans="1:7" ht="12.75" customHeight="1">
      <c r="A146" s="282"/>
      <c r="B146" s="282"/>
      <c r="F146" s="282"/>
      <c r="G146" s="282"/>
    </row>
    <row r="147" spans="1:7" ht="12.75" customHeight="1">
      <c r="A147" s="282"/>
      <c r="B147" s="282"/>
      <c r="F147" s="282"/>
      <c r="G147" s="282"/>
    </row>
    <row r="148" spans="1:7" ht="12.75" customHeight="1">
      <c r="A148" s="282"/>
      <c r="B148" s="282"/>
      <c r="F148" s="282"/>
      <c r="G148" s="282"/>
    </row>
    <row r="149" spans="1:7" ht="12.75" customHeight="1">
      <c r="A149" s="282"/>
      <c r="B149" s="282"/>
      <c r="F149" s="282"/>
      <c r="G149" s="282"/>
    </row>
    <row r="150" spans="1:7" ht="12.75" customHeight="1">
      <c r="A150" s="282"/>
      <c r="B150" s="282"/>
      <c r="F150" s="282"/>
      <c r="G150" s="282"/>
    </row>
    <row r="151" spans="1:7" ht="12.75" customHeight="1">
      <c r="A151" s="282"/>
      <c r="B151" s="282"/>
      <c r="F151" s="282"/>
      <c r="G151" s="282"/>
    </row>
    <row r="152" spans="1:7" ht="12.75" customHeight="1">
      <c r="A152" s="282"/>
      <c r="B152" s="282"/>
      <c r="F152" s="282"/>
      <c r="G152" s="282"/>
    </row>
    <row r="153" spans="1:7" ht="12.75" customHeight="1">
      <c r="A153" s="282"/>
      <c r="B153" s="282"/>
      <c r="F153" s="282"/>
      <c r="G153" s="282"/>
    </row>
    <row r="154" spans="1:7" ht="12.75" customHeight="1">
      <c r="A154" s="282"/>
      <c r="B154" s="282"/>
      <c r="F154" s="282"/>
      <c r="G154" s="282"/>
    </row>
    <row r="155" spans="1:7" ht="12.75" customHeight="1">
      <c r="A155" s="282"/>
      <c r="B155" s="282"/>
      <c r="F155" s="282"/>
      <c r="G155" s="282"/>
    </row>
    <row r="156" spans="1:7" ht="12.75" customHeight="1">
      <c r="A156" s="282"/>
      <c r="B156" s="282"/>
      <c r="F156" s="282"/>
      <c r="G156" s="282"/>
    </row>
    <row r="157" spans="1:7" ht="12.75" customHeight="1">
      <c r="A157" s="282"/>
      <c r="B157" s="282"/>
      <c r="F157" s="282"/>
      <c r="G157" s="282"/>
    </row>
    <row r="158" spans="1:7" ht="12.75" customHeight="1">
      <c r="A158" s="282"/>
      <c r="B158" s="282"/>
      <c r="F158" s="282"/>
      <c r="G158" s="282"/>
    </row>
    <row r="159" spans="1:7" ht="12.75" customHeight="1">
      <c r="A159" s="282"/>
      <c r="B159" s="282"/>
      <c r="F159" s="282"/>
      <c r="G159" s="282"/>
    </row>
    <row r="160" spans="1:7" ht="12.75" customHeight="1">
      <c r="A160" s="282"/>
      <c r="B160" s="282"/>
      <c r="F160" s="282"/>
      <c r="G160" s="282"/>
    </row>
    <row r="161" spans="1:7" ht="12.75" customHeight="1">
      <c r="A161" s="282"/>
      <c r="B161" s="282"/>
      <c r="F161" s="282"/>
      <c r="G161" s="282"/>
    </row>
    <row r="162" spans="1:7" ht="12.75" customHeight="1">
      <c r="A162" s="282"/>
      <c r="B162" s="282"/>
      <c r="F162" s="282"/>
      <c r="G162" s="282"/>
    </row>
    <row r="163" spans="1:7" ht="12.75" customHeight="1">
      <c r="A163" s="282"/>
      <c r="B163" s="282"/>
      <c r="F163" s="282"/>
      <c r="G163" s="282"/>
    </row>
    <row r="164" spans="1:7" ht="12.75" customHeight="1">
      <c r="A164" s="282"/>
      <c r="B164" s="282"/>
      <c r="F164" s="282"/>
      <c r="G164" s="282"/>
    </row>
    <row r="165" spans="1:7" ht="12.75" customHeight="1">
      <c r="A165" s="282"/>
      <c r="B165" s="282"/>
      <c r="F165" s="282"/>
      <c r="G165" s="282"/>
    </row>
    <row r="166" spans="1:7" ht="12.75" customHeight="1">
      <c r="A166" s="282"/>
      <c r="B166" s="282"/>
      <c r="F166" s="282"/>
      <c r="G166" s="282"/>
    </row>
    <row r="167" spans="1:7" ht="12.75" customHeight="1">
      <c r="A167" s="282"/>
      <c r="B167" s="282"/>
      <c r="F167" s="282"/>
      <c r="G167" s="282"/>
    </row>
    <row r="168" spans="1:7" ht="12.75" customHeight="1">
      <c r="A168" s="282"/>
      <c r="B168" s="282"/>
      <c r="F168" s="282"/>
      <c r="G168" s="282"/>
    </row>
    <row r="169" spans="1:7" ht="12.75" customHeight="1">
      <c r="A169" s="282"/>
      <c r="B169" s="282"/>
      <c r="F169" s="282"/>
      <c r="G169" s="282"/>
    </row>
    <row r="170" spans="1:7" ht="12.75" customHeight="1">
      <c r="A170" s="282"/>
      <c r="B170" s="282"/>
      <c r="F170" s="282"/>
      <c r="G170" s="282"/>
    </row>
    <row r="171" spans="1:7" ht="12.75" customHeight="1">
      <c r="A171" s="282"/>
      <c r="B171" s="282"/>
      <c r="F171" s="282"/>
      <c r="G171" s="282"/>
    </row>
    <row r="172" spans="1:7" ht="12.75" customHeight="1">
      <c r="A172" s="282"/>
      <c r="B172" s="282"/>
      <c r="F172" s="282"/>
      <c r="G172" s="282"/>
    </row>
    <row r="173" spans="1:7" ht="12.75" customHeight="1">
      <c r="A173" s="282"/>
      <c r="B173" s="282"/>
      <c r="F173" s="282"/>
      <c r="G173" s="282"/>
    </row>
    <row r="174" spans="1:7" ht="12.75" customHeight="1">
      <c r="A174" s="282"/>
      <c r="B174" s="282"/>
      <c r="F174" s="282"/>
      <c r="G174" s="282"/>
    </row>
    <row r="175" spans="1:7" ht="12.75" customHeight="1">
      <c r="A175" s="282"/>
      <c r="B175" s="282"/>
      <c r="F175" s="282"/>
      <c r="G175" s="282"/>
    </row>
    <row r="176" spans="1:7" ht="12.75" customHeight="1">
      <c r="A176" s="282"/>
      <c r="B176" s="282"/>
      <c r="F176" s="282"/>
      <c r="G176" s="282"/>
    </row>
    <row r="177" spans="1:7" ht="12.75" customHeight="1">
      <c r="A177" s="282"/>
      <c r="B177" s="282"/>
      <c r="F177" s="282"/>
      <c r="G177" s="282"/>
    </row>
    <row r="178" spans="1:7" ht="12.75" customHeight="1">
      <c r="A178" s="282"/>
      <c r="B178" s="282"/>
      <c r="F178" s="282"/>
      <c r="G178" s="282"/>
    </row>
    <row r="179" spans="1:7" ht="12.75" customHeight="1">
      <c r="A179" s="282"/>
      <c r="B179" s="282"/>
      <c r="F179" s="282"/>
      <c r="G179" s="282"/>
    </row>
    <row r="180" spans="1:7" ht="12.75" customHeight="1">
      <c r="A180" s="282"/>
      <c r="B180" s="282"/>
      <c r="F180" s="282"/>
      <c r="G180" s="282"/>
    </row>
    <row r="181" spans="1:7" ht="12.75" customHeight="1">
      <c r="A181" s="282"/>
      <c r="B181" s="282"/>
      <c r="F181" s="282"/>
      <c r="G181" s="282"/>
    </row>
    <row r="182" spans="1:7" ht="12.75" customHeight="1">
      <c r="A182" s="282"/>
      <c r="B182" s="282"/>
      <c r="F182" s="282"/>
      <c r="G182" s="282"/>
    </row>
    <row r="183" spans="1:7" ht="12.75" customHeight="1">
      <c r="A183" s="282"/>
      <c r="B183" s="282"/>
      <c r="F183" s="282"/>
      <c r="G183" s="282"/>
    </row>
    <row r="184" spans="1:7" ht="12.75" customHeight="1">
      <c r="A184" s="282"/>
      <c r="B184" s="282"/>
      <c r="F184" s="282"/>
      <c r="G184" s="282"/>
    </row>
    <row r="185" spans="1:7" ht="12.75" customHeight="1">
      <c r="A185" s="282"/>
      <c r="B185" s="282"/>
      <c r="F185" s="282"/>
      <c r="G185" s="282"/>
    </row>
    <row r="186" spans="1:7" ht="12.75" customHeight="1">
      <c r="A186" s="282"/>
      <c r="B186" s="282"/>
      <c r="F186" s="282"/>
      <c r="G186" s="282"/>
    </row>
    <row r="187" spans="1:7" ht="12.75" customHeight="1">
      <c r="A187" s="282"/>
      <c r="B187" s="282"/>
      <c r="F187" s="282"/>
      <c r="G187" s="282"/>
    </row>
    <row r="188" spans="1:7" ht="12.75" customHeight="1">
      <c r="A188" s="282"/>
      <c r="B188" s="282"/>
      <c r="F188" s="282"/>
      <c r="G188" s="282"/>
    </row>
    <row r="189" spans="1:7" ht="12.75" customHeight="1">
      <c r="A189" s="282"/>
      <c r="B189" s="282"/>
      <c r="F189" s="282"/>
      <c r="G189" s="282"/>
    </row>
    <row r="190" spans="1:7" ht="12.75" customHeight="1">
      <c r="A190" s="282"/>
      <c r="B190" s="282"/>
      <c r="F190" s="282"/>
      <c r="G190" s="282"/>
    </row>
    <row r="191" spans="1:7" ht="12.75" customHeight="1">
      <c r="A191" s="282"/>
      <c r="B191" s="282"/>
      <c r="F191" s="282"/>
      <c r="G191" s="282"/>
    </row>
    <row r="192" spans="1:7" ht="12.75" customHeight="1">
      <c r="A192" s="282"/>
      <c r="B192" s="282"/>
      <c r="F192" s="282"/>
      <c r="G192" s="282"/>
    </row>
    <row r="193" spans="1:7" ht="12.75" customHeight="1">
      <c r="A193" s="282"/>
      <c r="B193" s="282"/>
      <c r="F193" s="282"/>
      <c r="G193" s="282"/>
    </row>
    <row r="194" spans="1:7" ht="12.75" customHeight="1">
      <c r="A194" s="282"/>
      <c r="B194" s="282"/>
      <c r="F194" s="282"/>
      <c r="G194" s="282"/>
    </row>
    <row r="195" spans="1:7" ht="12.75" customHeight="1">
      <c r="A195" s="282"/>
      <c r="B195" s="282"/>
      <c r="F195" s="282"/>
      <c r="G195" s="282"/>
    </row>
    <row r="196" spans="1:7" ht="12.75" customHeight="1">
      <c r="A196" s="282"/>
      <c r="B196" s="282"/>
      <c r="F196" s="282"/>
      <c r="G196" s="282"/>
    </row>
    <row r="197" spans="1:7" ht="12.75" customHeight="1">
      <c r="A197" s="282"/>
      <c r="B197" s="282"/>
      <c r="F197" s="282"/>
      <c r="G197" s="282"/>
    </row>
    <row r="198" spans="1:7" ht="12.75" customHeight="1">
      <c r="A198" s="282"/>
      <c r="B198" s="282"/>
      <c r="F198" s="282"/>
      <c r="G198" s="282"/>
    </row>
    <row r="199" spans="1:7" ht="12.75" customHeight="1">
      <c r="A199" s="282"/>
      <c r="B199" s="282"/>
      <c r="F199" s="282"/>
      <c r="G199" s="282"/>
    </row>
    <row r="200" spans="1:7" ht="12.75" customHeight="1">
      <c r="A200" s="282"/>
      <c r="B200" s="282"/>
      <c r="F200" s="282"/>
      <c r="G200" s="282"/>
    </row>
    <row r="201" spans="1:7" ht="12.75" customHeight="1">
      <c r="A201" s="282"/>
      <c r="B201" s="282"/>
      <c r="F201" s="282"/>
      <c r="G201" s="282"/>
    </row>
    <row r="202" spans="1:7" ht="12.75" customHeight="1">
      <c r="A202" s="282"/>
      <c r="B202" s="282"/>
      <c r="F202" s="282"/>
      <c r="G202" s="282"/>
    </row>
    <row r="203" spans="1:7" ht="12.75" customHeight="1">
      <c r="A203" s="282"/>
      <c r="B203" s="282"/>
      <c r="F203" s="282"/>
      <c r="G203" s="282"/>
    </row>
    <row r="204" spans="1:7" ht="12.75" customHeight="1">
      <c r="A204" s="282"/>
      <c r="B204" s="282"/>
      <c r="F204" s="282"/>
      <c r="G204" s="282"/>
    </row>
    <row r="205" spans="1:7" ht="12.75" customHeight="1">
      <c r="A205" s="282"/>
      <c r="B205" s="282"/>
      <c r="F205" s="282"/>
      <c r="G205" s="282"/>
    </row>
    <row r="206" spans="1:7" ht="12.75" customHeight="1">
      <c r="A206" s="282"/>
      <c r="B206" s="282"/>
      <c r="F206" s="282"/>
      <c r="G206" s="282"/>
    </row>
    <row r="207" spans="1:7" ht="12.75" customHeight="1">
      <c r="A207" s="282"/>
      <c r="B207" s="282"/>
      <c r="F207" s="282"/>
      <c r="G207" s="282"/>
    </row>
    <row r="208" spans="1:7" ht="12.75" customHeight="1">
      <c r="A208" s="282"/>
      <c r="B208" s="282"/>
      <c r="F208" s="282"/>
      <c r="G208" s="282"/>
    </row>
    <row r="209" spans="1:7" ht="12.75" customHeight="1">
      <c r="A209" s="282"/>
      <c r="B209" s="282"/>
      <c r="F209" s="282"/>
      <c r="G209" s="282"/>
    </row>
    <row r="210" spans="1:7" ht="12.75" customHeight="1">
      <c r="A210" s="282"/>
      <c r="B210" s="282"/>
      <c r="F210" s="282"/>
      <c r="G210" s="282"/>
    </row>
    <row r="211" spans="1:7" ht="12.75" customHeight="1">
      <c r="A211" s="282"/>
      <c r="B211" s="282"/>
      <c r="F211" s="282"/>
      <c r="G211" s="282"/>
    </row>
    <row r="212" spans="1:7" ht="12.75" customHeight="1">
      <c r="A212" s="282"/>
      <c r="B212" s="282"/>
      <c r="F212" s="282"/>
      <c r="G212" s="282"/>
    </row>
    <row r="213" spans="1:7" ht="12.75" customHeight="1">
      <c r="A213" s="282"/>
      <c r="B213" s="282"/>
      <c r="F213" s="282"/>
      <c r="G213" s="282"/>
    </row>
    <row r="214" spans="1:7" ht="12.75" customHeight="1">
      <c r="A214" s="282"/>
      <c r="B214" s="282"/>
      <c r="F214" s="282"/>
      <c r="G214" s="282"/>
    </row>
    <row r="215" spans="1:7" ht="12.75" customHeight="1">
      <c r="A215" s="282"/>
      <c r="B215" s="282"/>
      <c r="F215" s="282"/>
      <c r="G215" s="282"/>
    </row>
    <row r="216" spans="1:7" ht="12.75" customHeight="1">
      <c r="A216" s="282"/>
      <c r="B216" s="282"/>
      <c r="F216" s="282"/>
      <c r="G216" s="282"/>
    </row>
    <row r="217" spans="1:7" ht="12.75" customHeight="1">
      <c r="A217" s="282"/>
      <c r="B217" s="282"/>
      <c r="F217" s="282"/>
      <c r="G217" s="282"/>
    </row>
    <row r="218" spans="1:7" ht="12.75" customHeight="1">
      <c r="A218" s="282"/>
      <c r="B218" s="282"/>
      <c r="F218" s="282"/>
      <c r="G218" s="282"/>
    </row>
    <row r="219" spans="1:7" ht="12.75" customHeight="1">
      <c r="A219" s="282"/>
      <c r="B219" s="282"/>
      <c r="F219" s="282"/>
      <c r="G219" s="282"/>
    </row>
    <row r="220" spans="1:7" ht="12.75" customHeight="1">
      <c r="A220" s="282"/>
      <c r="B220" s="282"/>
      <c r="F220" s="282"/>
      <c r="G220" s="282"/>
    </row>
    <row r="221" spans="1:7" ht="12.75" customHeight="1">
      <c r="A221" s="282"/>
      <c r="B221" s="282"/>
      <c r="F221" s="282"/>
      <c r="G221" s="282"/>
    </row>
    <row r="222" spans="1:7" ht="12.75" customHeight="1">
      <c r="A222" s="282"/>
      <c r="B222" s="282"/>
      <c r="F222" s="282"/>
      <c r="G222" s="282"/>
    </row>
    <row r="223" spans="1:7" ht="12.75" customHeight="1">
      <c r="A223" s="282"/>
      <c r="B223" s="282"/>
      <c r="F223" s="282"/>
      <c r="G223" s="282"/>
    </row>
    <row r="224" spans="1:7" ht="12.75" customHeight="1">
      <c r="A224" s="282"/>
      <c r="B224" s="282"/>
      <c r="F224" s="282"/>
      <c r="G224" s="282"/>
    </row>
    <row r="225" spans="1:7" ht="12.75" customHeight="1">
      <c r="A225" s="282"/>
      <c r="B225" s="282"/>
      <c r="F225" s="282"/>
      <c r="G225" s="282"/>
    </row>
    <row r="226" spans="1:7" ht="12.75" customHeight="1">
      <c r="A226" s="282"/>
      <c r="B226" s="282"/>
      <c r="F226" s="282"/>
      <c r="G226" s="282"/>
    </row>
    <row r="227" spans="1:7" ht="12.75" customHeight="1">
      <c r="A227" s="282"/>
      <c r="B227" s="282"/>
      <c r="F227" s="282"/>
      <c r="G227" s="282"/>
    </row>
    <row r="228" spans="1:7" ht="12.75" customHeight="1">
      <c r="A228" s="282"/>
      <c r="B228" s="282"/>
      <c r="F228" s="282"/>
      <c r="G228" s="282"/>
    </row>
    <row r="229" spans="1:7" ht="12.75" customHeight="1">
      <c r="A229" s="282"/>
      <c r="B229" s="282"/>
      <c r="F229" s="282"/>
      <c r="G229" s="282"/>
    </row>
    <row r="230" spans="1:7" ht="12.75" customHeight="1">
      <c r="A230" s="282"/>
      <c r="B230" s="282"/>
      <c r="F230" s="282"/>
      <c r="G230" s="282"/>
    </row>
    <row r="231" spans="1:7" ht="12.75" customHeight="1">
      <c r="A231" s="282"/>
      <c r="B231" s="282"/>
      <c r="F231" s="282"/>
      <c r="G231" s="282"/>
    </row>
    <row r="232" spans="1:7" ht="12.75" customHeight="1">
      <c r="A232" s="282"/>
      <c r="B232" s="282"/>
      <c r="F232" s="282"/>
      <c r="G232" s="282"/>
    </row>
    <row r="233" spans="1:7" ht="12.75" customHeight="1">
      <c r="A233" s="282"/>
      <c r="B233" s="282"/>
      <c r="F233" s="282"/>
      <c r="G233" s="282"/>
    </row>
    <row r="234" spans="1:7" ht="12.75" customHeight="1">
      <c r="A234" s="282"/>
      <c r="B234" s="282"/>
      <c r="F234" s="282"/>
      <c r="G234" s="282"/>
    </row>
    <row r="235" spans="1:7" ht="12.75" customHeight="1">
      <c r="A235" s="282"/>
      <c r="B235" s="282"/>
      <c r="F235" s="282"/>
      <c r="G235" s="282"/>
    </row>
    <row r="236" spans="1:7" ht="12.75" customHeight="1">
      <c r="A236" s="282"/>
      <c r="B236" s="282"/>
      <c r="F236" s="282"/>
      <c r="G236" s="282"/>
    </row>
    <row r="237" spans="1:7" ht="12.75" customHeight="1">
      <c r="A237" s="282"/>
      <c r="B237" s="282"/>
      <c r="F237" s="282"/>
      <c r="G237" s="282"/>
    </row>
    <row r="238" spans="1:7" ht="12.75" customHeight="1">
      <c r="A238" s="282"/>
      <c r="B238" s="282"/>
      <c r="F238" s="282"/>
      <c r="G238" s="282"/>
    </row>
    <row r="239" spans="1:7" ht="12.75" customHeight="1">
      <c r="A239" s="282"/>
      <c r="B239" s="282"/>
      <c r="F239" s="282"/>
      <c r="G239" s="282"/>
    </row>
    <row r="240" spans="1:7" ht="12.75" customHeight="1">
      <c r="A240" s="282"/>
      <c r="B240" s="282"/>
      <c r="F240" s="282"/>
      <c r="G240" s="282"/>
    </row>
    <row r="241" spans="1:7" ht="12.75" customHeight="1">
      <c r="A241" s="282"/>
      <c r="B241" s="282"/>
      <c r="F241" s="282"/>
      <c r="G241" s="282"/>
    </row>
    <row r="242" spans="1:7" ht="12.75" customHeight="1">
      <c r="A242" s="282"/>
      <c r="B242" s="282"/>
      <c r="F242" s="282"/>
      <c r="G242" s="282"/>
    </row>
    <row r="243" spans="1:7" ht="12.75" customHeight="1">
      <c r="A243" s="282"/>
      <c r="B243" s="282"/>
      <c r="F243" s="282"/>
      <c r="G243" s="282"/>
    </row>
    <row r="244" spans="1:7" ht="12.75" customHeight="1">
      <c r="A244" s="282"/>
      <c r="B244" s="282"/>
      <c r="F244" s="282"/>
      <c r="G244" s="282"/>
    </row>
    <row r="245" spans="1:7" ht="12.75" customHeight="1">
      <c r="A245" s="282"/>
      <c r="B245" s="282"/>
      <c r="F245" s="282"/>
      <c r="G245" s="282"/>
    </row>
    <row r="246" spans="1:7" ht="12.75" customHeight="1">
      <c r="A246" s="282"/>
      <c r="B246" s="282"/>
      <c r="F246" s="282"/>
      <c r="G246" s="282"/>
    </row>
    <row r="247" spans="1:7" ht="12.75" customHeight="1">
      <c r="A247" s="282"/>
      <c r="B247" s="282"/>
      <c r="F247" s="282"/>
      <c r="G247" s="282"/>
    </row>
    <row r="248" spans="1:7" ht="12.75" customHeight="1">
      <c r="A248" s="282"/>
      <c r="B248" s="282"/>
      <c r="F248" s="282"/>
      <c r="G248" s="282"/>
    </row>
    <row r="249" spans="1:7" ht="12.75" customHeight="1">
      <c r="A249" s="282"/>
      <c r="B249" s="282"/>
      <c r="F249" s="282"/>
      <c r="G249" s="282"/>
    </row>
    <row r="250" spans="1:7" ht="12.75" customHeight="1">
      <c r="A250" s="282"/>
      <c r="B250" s="282"/>
      <c r="F250" s="282"/>
      <c r="G250" s="282"/>
    </row>
    <row r="251" spans="1:7" ht="12.75" customHeight="1">
      <c r="A251" s="282"/>
      <c r="B251" s="282"/>
      <c r="F251" s="282"/>
      <c r="G251" s="282"/>
    </row>
    <row r="252" spans="1:7" ht="12.75" customHeight="1">
      <c r="A252" s="282"/>
      <c r="B252" s="282"/>
      <c r="F252" s="282"/>
      <c r="G252" s="282"/>
    </row>
    <row r="253" spans="1:7" ht="12.75" customHeight="1">
      <c r="A253" s="282"/>
      <c r="B253" s="282"/>
      <c r="F253" s="282"/>
      <c r="G253" s="282"/>
    </row>
    <row r="254" spans="1:7" ht="12.75" customHeight="1">
      <c r="A254" s="282"/>
      <c r="B254" s="282"/>
      <c r="F254" s="282"/>
      <c r="G254" s="282"/>
    </row>
    <row r="255" spans="1:7" ht="12.75" customHeight="1">
      <c r="A255" s="282"/>
      <c r="B255" s="282"/>
      <c r="F255" s="282"/>
      <c r="G255" s="282"/>
    </row>
    <row r="256" spans="1:7" ht="12.75" customHeight="1">
      <c r="A256" s="282"/>
      <c r="B256" s="282"/>
      <c r="F256" s="282"/>
      <c r="G256" s="282"/>
    </row>
    <row r="257" spans="1:7" ht="12.75" customHeight="1">
      <c r="A257" s="282"/>
      <c r="B257" s="282"/>
      <c r="F257" s="282"/>
      <c r="G257" s="282"/>
    </row>
    <row r="258" spans="1:7" ht="12.75" customHeight="1">
      <c r="A258" s="282"/>
      <c r="B258" s="282"/>
      <c r="F258" s="282"/>
      <c r="G258" s="282"/>
    </row>
    <row r="259" spans="1:7" ht="12.75" customHeight="1">
      <c r="A259" s="282"/>
      <c r="B259" s="282"/>
      <c r="F259" s="282"/>
      <c r="G259" s="282"/>
    </row>
    <row r="260" spans="1:7" ht="12.75" customHeight="1">
      <c r="A260" s="282"/>
      <c r="B260" s="282"/>
      <c r="F260" s="282"/>
      <c r="G260" s="282"/>
    </row>
    <row r="261" spans="1:7" ht="12.75" customHeight="1">
      <c r="A261" s="282"/>
      <c r="B261" s="282"/>
      <c r="F261" s="282"/>
      <c r="G261" s="282"/>
    </row>
    <row r="262" spans="1:7" ht="12.75" customHeight="1">
      <c r="A262" s="282"/>
      <c r="B262" s="282"/>
      <c r="F262" s="282"/>
      <c r="G262" s="282"/>
    </row>
    <row r="263" spans="1:7" ht="12.75" customHeight="1">
      <c r="A263" s="282"/>
      <c r="B263" s="282"/>
      <c r="F263" s="282"/>
      <c r="G263" s="282"/>
    </row>
    <row r="264" spans="1:7" ht="12.75" customHeight="1">
      <c r="A264" s="282"/>
      <c r="B264" s="282"/>
      <c r="F264" s="282"/>
      <c r="G264" s="282"/>
    </row>
    <row r="265" spans="1:7" ht="12.75" customHeight="1">
      <c r="A265" s="282"/>
      <c r="B265" s="282"/>
      <c r="F265" s="282"/>
      <c r="G265" s="282"/>
    </row>
    <row r="266" spans="1:7" ht="12.75" customHeight="1">
      <c r="A266" s="282"/>
      <c r="B266" s="282"/>
      <c r="F266" s="282"/>
      <c r="G266" s="282"/>
    </row>
    <row r="267" spans="1:7" ht="12.75" customHeight="1">
      <c r="A267" s="282"/>
      <c r="B267" s="282"/>
      <c r="F267" s="282"/>
      <c r="G267" s="282"/>
    </row>
    <row r="268" spans="1:7" ht="12.75" customHeight="1">
      <c r="A268" s="282"/>
      <c r="B268" s="282"/>
      <c r="F268" s="282"/>
      <c r="G268" s="282"/>
    </row>
    <row r="269" spans="1:7" ht="12.75" customHeight="1">
      <c r="A269" s="282"/>
      <c r="B269" s="282"/>
      <c r="F269" s="282"/>
      <c r="G269" s="282"/>
    </row>
    <row r="270" spans="1:7" ht="12.75" customHeight="1">
      <c r="A270" s="282"/>
      <c r="B270" s="282"/>
      <c r="F270" s="282"/>
      <c r="G270" s="282"/>
    </row>
    <row r="271" spans="1:7" ht="12.75" customHeight="1">
      <c r="A271" s="282"/>
      <c r="B271" s="282"/>
      <c r="F271" s="282"/>
      <c r="G271" s="282"/>
    </row>
    <row r="272" spans="1:7" ht="12.75" customHeight="1">
      <c r="A272" s="282"/>
      <c r="B272" s="282"/>
      <c r="F272" s="282"/>
      <c r="G272" s="282"/>
    </row>
    <row r="273" spans="1:7" ht="12.75" customHeight="1">
      <c r="A273" s="282"/>
      <c r="B273" s="282"/>
      <c r="F273" s="282"/>
      <c r="G273" s="282"/>
    </row>
    <row r="274" spans="1:7" ht="12.75" customHeight="1">
      <c r="A274" s="282"/>
      <c r="B274" s="282"/>
      <c r="F274" s="282"/>
      <c r="G274" s="282"/>
    </row>
    <row r="275" spans="1:7" ht="12.75" customHeight="1">
      <c r="A275" s="282"/>
      <c r="B275" s="282"/>
      <c r="F275" s="282"/>
      <c r="G275" s="282"/>
    </row>
    <row r="276" spans="1:7" ht="12.75" customHeight="1">
      <c r="A276" s="282"/>
      <c r="B276" s="282"/>
      <c r="F276" s="282"/>
      <c r="G276" s="282"/>
    </row>
    <row r="277" spans="1:7" ht="12.75" customHeight="1">
      <c r="A277" s="282"/>
      <c r="B277" s="282"/>
      <c r="F277" s="282"/>
      <c r="G277" s="282"/>
    </row>
    <row r="278" spans="1:7" ht="12.75" customHeight="1">
      <c r="A278" s="282"/>
      <c r="B278" s="282"/>
      <c r="F278" s="282"/>
      <c r="G278" s="282"/>
    </row>
    <row r="279" spans="1:7" ht="12.75" customHeight="1">
      <c r="A279" s="282"/>
      <c r="B279" s="282"/>
      <c r="F279" s="282"/>
      <c r="G279" s="282"/>
    </row>
    <row r="280" spans="1:7" ht="12.75" customHeight="1">
      <c r="A280" s="282"/>
      <c r="B280" s="282"/>
      <c r="F280" s="282"/>
      <c r="G280" s="282"/>
    </row>
    <row r="281" spans="1:7" ht="12.75" customHeight="1">
      <c r="A281" s="282"/>
      <c r="B281" s="282"/>
      <c r="F281" s="282"/>
      <c r="G281" s="282"/>
    </row>
    <row r="282" spans="1:7" ht="12.75" customHeight="1">
      <c r="A282" s="282"/>
      <c r="B282" s="282"/>
      <c r="F282" s="282"/>
      <c r="G282" s="282"/>
    </row>
    <row r="283" spans="1:7" ht="12.75" customHeight="1">
      <c r="A283" s="282"/>
      <c r="B283" s="282"/>
      <c r="F283" s="282"/>
      <c r="G283" s="282"/>
    </row>
    <row r="284" spans="1:7" ht="12.75" customHeight="1">
      <c r="A284" s="282"/>
      <c r="B284" s="282"/>
      <c r="F284" s="282"/>
      <c r="G284" s="282"/>
    </row>
    <row r="285" spans="1:7" ht="12.75" customHeight="1">
      <c r="A285" s="282"/>
      <c r="B285" s="282"/>
      <c r="F285" s="282"/>
      <c r="G285" s="282"/>
    </row>
    <row r="286" spans="1:7" ht="12.75" customHeight="1">
      <c r="A286" s="282"/>
      <c r="B286" s="282"/>
      <c r="F286" s="282"/>
      <c r="G286" s="282"/>
    </row>
    <row r="287" spans="1:7" ht="12.75" customHeight="1">
      <c r="A287" s="282"/>
      <c r="B287" s="282"/>
      <c r="F287" s="282"/>
      <c r="G287" s="282"/>
    </row>
    <row r="288" spans="1:7" ht="12.75" customHeight="1">
      <c r="A288" s="282"/>
      <c r="B288" s="282"/>
      <c r="F288" s="282"/>
      <c r="G288" s="282"/>
    </row>
    <row r="289" spans="1:7" ht="12.75" customHeight="1">
      <c r="A289" s="282"/>
      <c r="B289" s="282"/>
      <c r="F289" s="282"/>
      <c r="G289" s="282"/>
    </row>
    <row r="290" spans="1:7" ht="12.75" customHeight="1">
      <c r="A290" s="282"/>
      <c r="B290" s="282"/>
      <c r="F290" s="282"/>
      <c r="G290" s="282"/>
    </row>
    <row r="291" spans="1:7" ht="12.75" customHeight="1">
      <c r="A291" s="282"/>
      <c r="B291" s="282"/>
      <c r="F291" s="282"/>
      <c r="G291" s="282"/>
    </row>
    <row r="292" spans="1:7" ht="12.75" customHeight="1">
      <c r="A292" s="282"/>
      <c r="B292" s="282"/>
      <c r="F292" s="282"/>
      <c r="G292" s="282"/>
    </row>
    <row r="293" spans="1:7" ht="12.75" customHeight="1">
      <c r="A293" s="282"/>
      <c r="B293" s="282"/>
      <c r="F293" s="282"/>
      <c r="G293" s="282"/>
    </row>
    <row r="294" spans="1:7" ht="12.75" customHeight="1">
      <c r="A294" s="282"/>
      <c r="B294" s="282"/>
      <c r="F294" s="282"/>
      <c r="G294" s="282"/>
    </row>
    <row r="295" spans="1:7" ht="12.75" customHeight="1">
      <c r="A295" s="282"/>
      <c r="B295" s="282"/>
      <c r="F295" s="282"/>
      <c r="G295" s="282"/>
    </row>
    <row r="296" spans="1:7" ht="12.75" customHeight="1">
      <c r="A296" s="282"/>
      <c r="B296" s="282"/>
      <c r="F296" s="282"/>
      <c r="G296" s="282"/>
    </row>
    <row r="297" spans="1:7" ht="12.75" customHeight="1">
      <c r="A297" s="282"/>
      <c r="B297" s="282"/>
      <c r="F297" s="282"/>
      <c r="G297" s="282"/>
    </row>
    <row r="298" spans="1:7" ht="12.75" customHeight="1">
      <c r="A298" s="282"/>
      <c r="B298" s="282"/>
      <c r="F298" s="282"/>
      <c r="G298" s="282"/>
    </row>
    <row r="299" spans="1:7" ht="12.75" customHeight="1">
      <c r="A299" s="282"/>
      <c r="B299" s="282"/>
      <c r="F299" s="282"/>
      <c r="G299" s="282"/>
    </row>
    <row r="300" spans="1:7" ht="12.75" customHeight="1">
      <c r="A300" s="282"/>
      <c r="B300" s="282"/>
      <c r="F300" s="282"/>
      <c r="G300" s="282"/>
    </row>
    <row r="301" spans="1:7" ht="12.75" customHeight="1">
      <c r="A301" s="282"/>
      <c r="B301" s="282"/>
      <c r="F301" s="282"/>
      <c r="G301" s="282"/>
    </row>
    <row r="302" spans="1:7" ht="12.75" customHeight="1">
      <c r="A302" s="282"/>
      <c r="B302" s="282"/>
      <c r="F302" s="282"/>
      <c r="G302" s="282"/>
    </row>
    <row r="303" spans="1:7" ht="12.75" customHeight="1">
      <c r="A303" s="282"/>
      <c r="B303" s="282"/>
      <c r="F303" s="282"/>
      <c r="G303" s="282"/>
    </row>
    <row r="304" spans="1:7" ht="12.75" customHeight="1">
      <c r="A304" s="282"/>
      <c r="B304" s="282"/>
      <c r="F304" s="282"/>
      <c r="G304" s="282"/>
    </row>
    <row r="305" spans="1:7" ht="12.75" customHeight="1">
      <c r="A305" s="282"/>
      <c r="B305" s="282"/>
      <c r="F305" s="282"/>
      <c r="G305" s="282"/>
    </row>
    <row r="306" spans="1:7" ht="12.75" customHeight="1">
      <c r="A306" s="282"/>
      <c r="B306" s="282"/>
      <c r="F306" s="282"/>
      <c r="G306" s="282"/>
    </row>
    <row r="307" spans="1:7" ht="12.75" customHeight="1">
      <c r="A307" s="282"/>
      <c r="B307" s="282"/>
      <c r="F307" s="282"/>
      <c r="G307" s="282"/>
    </row>
    <row r="308" spans="1:7" ht="12.75" customHeight="1">
      <c r="A308" s="282"/>
      <c r="B308" s="282"/>
      <c r="F308" s="282"/>
      <c r="G308" s="282"/>
    </row>
    <row r="309" spans="1:7" ht="12.75" customHeight="1">
      <c r="A309" s="282"/>
      <c r="B309" s="282"/>
      <c r="F309" s="282"/>
      <c r="G309" s="282"/>
    </row>
    <row r="310" spans="1:7" ht="12.75" customHeight="1">
      <c r="A310" s="282"/>
      <c r="B310" s="282"/>
      <c r="F310" s="282"/>
      <c r="G310" s="282"/>
    </row>
    <row r="311" spans="1:7" ht="12.75" customHeight="1">
      <c r="A311" s="282"/>
      <c r="B311" s="282"/>
      <c r="F311" s="282"/>
      <c r="G311" s="282"/>
    </row>
    <row r="312" spans="1:7" ht="12.75" customHeight="1">
      <c r="A312" s="282"/>
      <c r="B312" s="282"/>
      <c r="F312" s="282"/>
      <c r="G312" s="282"/>
    </row>
    <row r="313" spans="1:7" ht="12.75" customHeight="1">
      <c r="A313" s="282"/>
      <c r="B313" s="282"/>
      <c r="F313" s="282"/>
      <c r="G313" s="282"/>
    </row>
    <row r="314" spans="1:7" ht="12.75" customHeight="1">
      <c r="A314" s="282"/>
      <c r="B314" s="282"/>
      <c r="F314" s="282"/>
      <c r="G314" s="282"/>
    </row>
    <row r="315" spans="1:7" ht="12.75" customHeight="1">
      <c r="A315" s="282"/>
      <c r="B315" s="282"/>
      <c r="F315" s="282"/>
      <c r="G315" s="282"/>
    </row>
    <row r="316" spans="1:7" ht="12.75" customHeight="1">
      <c r="A316" s="282"/>
      <c r="B316" s="282"/>
      <c r="F316" s="282"/>
      <c r="G316" s="282"/>
    </row>
    <row r="317" spans="1:7" ht="12.75" customHeight="1">
      <c r="A317" s="282"/>
      <c r="B317" s="282"/>
      <c r="F317" s="282"/>
      <c r="G317" s="282"/>
    </row>
    <row r="318" spans="1:7" ht="12.75" customHeight="1">
      <c r="A318" s="282"/>
      <c r="B318" s="282"/>
      <c r="F318" s="282"/>
      <c r="G318" s="282"/>
    </row>
    <row r="319" spans="1:7" ht="12.75" customHeight="1">
      <c r="A319" s="282"/>
      <c r="B319" s="282"/>
      <c r="F319" s="282"/>
      <c r="G319" s="282"/>
    </row>
    <row r="320" spans="1:7" ht="12.75" customHeight="1">
      <c r="A320" s="282"/>
      <c r="B320" s="282"/>
      <c r="F320" s="282"/>
      <c r="G320" s="282"/>
    </row>
    <row r="321" spans="1:7" ht="12.75" customHeight="1">
      <c r="A321" s="282"/>
      <c r="B321" s="282"/>
      <c r="F321" s="282"/>
      <c r="G321" s="282"/>
    </row>
    <row r="322" spans="1:7" ht="12.75" customHeight="1">
      <c r="A322" s="282"/>
      <c r="B322" s="282"/>
      <c r="F322" s="282"/>
      <c r="G322" s="282"/>
    </row>
    <row r="323" spans="1:7" ht="12.75" customHeight="1">
      <c r="A323" s="282"/>
      <c r="B323" s="282"/>
      <c r="F323" s="282"/>
      <c r="G323" s="282"/>
    </row>
    <row r="324" spans="1:7" ht="12.75" customHeight="1">
      <c r="A324" s="282"/>
      <c r="B324" s="282"/>
      <c r="F324" s="282"/>
      <c r="G324" s="282"/>
    </row>
    <row r="325" spans="1:7" ht="12.75" customHeight="1">
      <c r="A325" s="282"/>
      <c r="B325" s="282"/>
      <c r="F325" s="282"/>
      <c r="G325" s="282"/>
    </row>
    <row r="326" spans="1:7" ht="12.75" customHeight="1">
      <c r="A326" s="282"/>
      <c r="B326" s="282"/>
      <c r="F326" s="282"/>
      <c r="G326" s="282"/>
    </row>
    <row r="327" spans="1:7" ht="12.75" customHeight="1">
      <c r="A327" s="282"/>
      <c r="B327" s="282"/>
      <c r="F327" s="282"/>
      <c r="G327" s="282"/>
    </row>
    <row r="328" spans="1:7" ht="12.75" customHeight="1">
      <c r="A328" s="282"/>
      <c r="B328" s="282"/>
      <c r="F328" s="282"/>
      <c r="G328" s="282"/>
    </row>
    <row r="329" spans="1:7" ht="12.75" customHeight="1">
      <c r="A329" s="282"/>
      <c r="B329" s="282"/>
      <c r="F329" s="282"/>
      <c r="G329" s="282"/>
    </row>
    <row r="330" spans="1:7" ht="12.75" customHeight="1">
      <c r="A330" s="282"/>
      <c r="B330" s="282"/>
      <c r="F330" s="282"/>
      <c r="G330" s="282"/>
    </row>
    <row r="331" spans="1:7" ht="12.75" customHeight="1">
      <c r="A331" s="282"/>
      <c r="B331" s="282"/>
      <c r="F331" s="282"/>
      <c r="G331" s="282"/>
    </row>
    <row r="332" spans="1:7" ht="12.75" customHeight="1">
      <c r="A332" s="282"/>
      <c r="B332" s="282"/>
      <c r="F332" s="282"/>
      <c r="G332" s="282"/>
    </row>
    <row r="333" spans="1:7" ht="12.75" customHeight="1">
      <c r="A333" s="282"/>
      <c r="B333" s="282"/>
      <c r="F333" s="282"/>
      <c r="G333" s="282"/>
    </row>
    <row r="334" spans="1:7" ht="12.75" customHeight="1">
      <c r="A334" s="282"/>
      <c r="B334" s="282"/>
      <c r="F334" s="282"/>
      <c r="G334" s="282"/>
    </row>
    <row r="335" spans="1:7" ht="12.75" customHeight="1">
      <c r="A335" s="282"/>
      <c r="B335" s="282"/>
      <c r="F335" s="282"/>
      <c r="G335" s="282"/>
    </row>
    <row r="336" spans="1:7" ht="12.75" customHeight="1">
      <c r="A336" s="282"/>
      <c r="B336" s="282"/>
      <c r="F336" s="282"/>
      <c r="G336" s="282"/>
    </row>
    <row r="337" spans="1:7" ht="12.75" customHeight="1">
      <c r="A337" s="282"/>
      <c r="B337" s="282"/>
      <c r="F337" s="282"/>
      <c r="G337" s="282"/>
    </row>
    <row r="338" spans="1:7" ht="12.75" customHeight="1">
      <c r="A338" s="282"/>
      <c r="B338" s="282"/>
      <c r="F338" s="282"/>
      <c r="G338" s="282"/>
    </row>
    <row r="339" spans="1:7" ht="12.75" customHeight="1">
      <c r="A339" s="282"/>
      <c r="B339" s="282"/>
      <c r="F339" s="282"/>
      <c r="G339" s="282"/>
    </row>
    <row r="340" spans="1:7" ht="12.75" customHeight="1">
      <c r="A340" s="282"/>
      <c r="B340" s="282"/>
      <c r="F340" s="282"/>
      <c r="G340" s="282"/>
    </row>
    <row r="341" spans="1:7" ht="12.75" customHeight="1">
      <c r="A341" s="282"/>
      <c r="B341" s="282"/>
      <c r="F341" s="282"/>
      <c r="G341" s="282"/>
    </row>
    <row r="342" spans="1:7" ht="12.75" customHeight="1">
      <c r="A342" s="282"/>
      <c r="B342" s="282"/>
      <c r="F342" s="282"/>
      <c r="G342" s="282"/>
    </row>
    <row r="343" spans="1:7" ht="12.75" customHeight="1">
      <c r="A343" s="282"/>
      <c r="B343" s="282"/>
      <c r="F343" s="282"/>
      <c r="G343" s="282"/>
    </row>
    <row r="344" spans="1:7" ht="12.75" customHeight="1">
      <c r="A344" s="282"/>
      <c r="B344" s="282"/>
      <c r="F344" s="282"/>
      <c r="G344" s="282"/>
    </row>
    <row r="345" spans="1:7" ht="12.75" customHeight="1">
      <c r="A345" s="282"/>
      <c r="B345" s="282"/>
      <c r="F345" s="282"/>
      <c r="G345" s="282"/>
    </row>
    <row r="346" spans="1:7" ht="12.75" customHeight="1">
      <c r="A346" s="282"/>
      <c r="B346" s="282"/>
      <c r="F346" s="282"/>
      <c r="G346" s="282"/>
    </row>
    <row r="347" spans="1:7" ht="12.75" customHeight="1">
      <c r="A347" s="282"/>
      <c r="B347" s="282"/>
      <c r="F347" s="282"/>
      <c r="G347" s="282"/>
    </row>
    <row r="348" spans="1:7" ht="12.75" customHeight="1">
      <c r="A348" s="282"/>
      <c r="B348" s="282"/>
      <c r="F348" s="282"/>
      <c r="G348" s="282"/>
    </row>
    <row r="349" spans="1:7" ht="12.75" customHeight="1">
      <c r="A349" s="282"/>
      <c r="B349" s="282"/>
      <c r="F349" s="282"/>
      <c r="G349" s="282"/>
    </row>
    <row r="350" spans="1:7" ht="12.75" customHeight="1">
      <c r="A350" s="282"/>
      <c r="B350" s="282"/>
      <c r="F350" s="282"/>
      <c r="G350" s="282"/>
    </row>
    <row r="351" spans="1:7" ht="12.75" customHeight="1">
      <c r="A351" s="282"/>
      <c r="B351" s="282"/>
      <c r="F351" s="282"/>
      <c r="G351" s="282"/>
    </row>
    <row r="352" spans="1:7" ht="12.75" customHeight="1">
      <c r="A352" s="282"/>
      <c r="B352" s="282"/>
      <c r="F352" s="282"/>
      <c r="G352" s="282"/>
    </row>
    <row r="353" spans="1:7" ht="12.75" customHeight="1">
      <c r="A353" s="282"/>
      <c r="B353" s="282"/>
      <c r="F353" s="282"/>
      <c r="G353" s="282"/>
    </row>
    <row r="354" spans="1:7" ht="12.75" customHeight="1">
      <c r="A354" s="282"/>
      <c r="B354" s="282"/>
      <c r="F354" s="282"/>
      <c r="G354" s="282"/>
    </row>
    <row r="355" spans="1:7" ht="12.75" customHeight="1">
      <c r="A355" s="282"/>
      <c r="B355" s="282"/>
      <c r="F355" s="282"/>
      <c r="G355" s="282"/>
    </row>
    <row r="356" spans="1:7" ht="12.75" customHeight="1">
      <c r="A356" s="282"/>
      <c r="B356" s="282"/>
      <c r="F356" s="282"/>
      <c r="G356" s="282"/>
    </row>
    <row r="357" spans="1:7" ht="12.75" customHeight="1">
      <c r="A357" s="282"/>
      <c r="B357" s="282"/>
      <c r="F357" s="282"/>
      <c r="G357" s="282"/>
    </row>
    <row r="358" spans="1:7" ht="12.75" customHeight="1">
      <c r="A358" s="282"/>
      <c r="B358" s="282"/>
      <c r="F358" s="282"/>
      <c r="G358" s="282"/>
    </row>
    <row r="359" spans="1:7" ht="12.75" customHeight="1">
      <c r="A359" s="282"/>
      <c r="B359" s="282"/>
      <c r="F359" s="282"/>
      <c r="G359" s="282"/>
    </row>
    <row r="360" spans="1:7" ht="12.75" customHeight="1">
      <c r="A360" s="282"/>
      <c r="B360" s="282"/>
      <c r="F360" s="282"/>
      <c r="G360" s="282"/>
    </row>
    <row r="361" spans="1:7" ht="12.75" customHeight="1">
      <c r="A361" s="282"/>
      <c r="B361" s="282"/>
      <c r="F361" s="282"/>
      <c r="G361" s="282"/>
    </row>
    <row r="362" spans="1:7" ht="12.75" customHeight="1">
      <c r="A362" s="282"/>
      <c r="B362" s="282"/>
      <c r="F362" s="282"/>
      <c r="G362" s="282"/>
    </row>
    <row r="363" spans="1:7" ht="12.75" customHeight="1">
      <c r="A363" s="282"/>
      <c r="B363" s="282"/>
      <c r="F363" s="282"/>
      <c r="G363" s="282"/>
    </row>
    <row r="364" spans="1:7" ht="12.75" customHeight="1">
      <c r="A364" s="282"/>
      <c r="B364" s="282"/>
      <c r="F364" s="282"/>
      <c r="G364" s="282"/>
    </row>
    <row r="365" spans="1:7" ht="12.75" customHeight="1">
      <c r="A365" s="282"/>
      <c r="B365" s="282"/>
      <c r="F365" s="282"/>
      <c r="G365" s="282"/>
    </row>
    <row r="366" spans="1:7" ht="12.75" customHeight="1">
      <c r="A366" s="282"/>
      <c r="B366" s="282"/>
      <c r="F366" s="282"/>
      <c r="G366" s="282"/>
    </row>
    <row r="367" spans="1:7" ht="12.75" customHeight="1">
      <c r="A367" s="282"/>
      <c r="B367" s="282"/>
      <c r="F367" s="282"/>
      <c r="G367" s="282"/>
    </row>
    <row r="368" spans="1:7" ht="12.75" customHeight="1">
      <c r="A368" s="282"/>
      <c r="B368" s="282"/>
      <c r="F368" s="282"/>
      <c r="G368" s="282"/>
    </row>
    <row r="369" spans="1:7" ht="12.75" customHeight="1">
      <c r="A369" s="282"/>
      <c r="B369" s="282"/>
      <c r="F369" s="282"/>
      <c r="G369" s="282"/>
    </row>
    <row r="370" spans="1:7" ht="12.75" customHeight="1">
      <c r="A370" s="282"/>
      <c r="B370" s="282"/>
      <c r="F370" s="282"/>
      <c r="G370" s="282"/>
    </row>
    <row r="371" spans="1:7" ht="12.75" customHeight="1">
      <c r="A371" s="282"/>
      <c r="B371" s="282"/>
      <c r="F371" s="282"/>
      <c r="G371" s="282"/>
    </row>
    <row r="372" spans="1:7" ht="12.75" customHeight="1">
      <c r="A372" s="282"/>
      <c r="B372" s="282"/>
      <c r="F372" s="282"/>
      <c r="G372" s="282"/>
    </row>
    <row r="373" spans="1:7" ht="12.75" customHeight="1">
      <c r="A373" s="282"/>
      <c r="B373" s="282"/>
      <c r="F373" s="282"/>
      <c r="G373" s="282"/>
    </row>
    <row r="374" spans="1:7" ht="12.75" customHeight="1">
      <c r="A374" s="282"/>
      <c r="B374" s="282"/>
      <c r="F374" s="282"/>
      <c r="G374" s="282"/>
    </row>
    <row r="375" spans="1:7" ht="12.75" customHeight="1">
      <c r="A375" s="282"/>
      <c r="B375" s="282"/>
      <c r="F375" s="282"/>
      <c r="G375" s="282"/>
    </row>
    <row r="376" spans="1:7" ht="12.75" customHeight="1">
      <c r="A376" s="282"/>
      <c r="B376" s="282"/>
      <c r="F376" s="282"/>
      <c r="G376" s="282"/>
    </row>
    <row r="377" spans="1:7" ht="12.75" customHeight="1">
      <c r="A377" s="282"/>
      <c r="B377" s="282"/>
      <c r="F377" s="282"/>
      <c r="G377" s="282"/>
    </row>
    <row r="378" spans="1:7" ht="12.75" customHeight="1">
      <c r="A378" s="282"/>
      <c r="B378" s="282"/>
      <c r="F378" s="282"/>
      <c r="G378" s="282"/>
    </row>
    <row r="379" spans="1:7" ht="12.75" customHeight="1">
      <c r="A379" s="282"/>
      <c r="B379" s="282"/>
      <c r="F379" s="282"/>
      <c r="G379" s="282"/>
    </row>
    <row r="380" spans="1:7" ht="12.75" customHeight="1">
      <c r="A380" s="282"/>
      <c r="B380" s="282"/>
      <c r="F380" s="282"/>
      <c r="G380" s="282"/>
    </row>
    <row r="381" spans="1:7" ht="12.75" customHeight="1">
      <c r="A381" s="282"/>
      <c r="B381" s="282"/>
      <c r="F381" s="282"/>
      <c r="G381" s="282"/>
    </row>
    <row r="382" spans="1:7" ht="12.75" customHeight="1">
      <c r="A382" s="282"/>
      <c r="B382" s="282"/>
      <c r="F382" s="282"/>
      <c r="G382" s="282"/>
    </row>
    <row r="383" spans="1:7" ht="12.75" customHeight="1">
      <c r="A383" s="282"/>
      <c r="B383" s="282"/>
      <c r="F383" s="282"/>
      <c r="G383" s="282"/>
    </row>
    <row r="384" spans="1:7" ht="12.75" customHeight="1">
      <c r="A384" s="282"/>
      <c r="B384" s="282"/>
      <c r="F384" s="282"/>
      <c r="G384" s="282"/>
    </row>
    <row r="385" spans="1:7" ht="12.75" customHeight="1">
      <c r="A385" s="282"/>
      <c r="B385" s="282"/>
      <c r="F385" s="282"/>
      <c r="G385" s="282"/>
    </row>
    <row r="386" spans="1:7" ht="12.75" customHeight="1">
      <c r="A386" s="282"/>
      <c r="B386" s="282"/>
      <c r="F386" s="282"/>
      <c r="G386" s="282"/>
    </row>
    <row r="387" spans="1:7" ht="12.75" customHeight="1">
      <c r="A387" s="282"/>
      <c r="B387" s="282"/>
      <c r="F387" s="282"/>
      <c r="G387" s="282"/>
    </row>
    <row r="388" spans="1:7" ht="12.75" customHeight="1">
      <c r="A388" s="282"/>
      <c r="B388" s="282"/>
      <c r="F388" s="282"/>
      <c r="G388" s="282"/>
    </row>
    <row r="389" spans="1:7" ht="12.75" customHeight="1">
      <c r="A389" s="282"/>
      <c r="B389" s="282"/>
      <c r="F389" s="282"/>
      <c r="G389" s="282"/>
    </row>
    <row r="390" spans="1:7" ht="12.75" customHeight="1">
      <c r="A390" s="282"/>
      <c r="B390" s="282"/>
      <c r="F390" s="282"/>
      <c r="G390" s="282"/>
    </row>
    <row r="391" spans="1:7" ht="12.75" customHeight="1">
      <c r="A391" s="282"/>
      <c r="B391" s="282"/>
      <c r="F391" s="282"/>
      <c r="G391" s="282"/>
    </row>
    <row r="392" spans="1:7" ht="12.75" customHeight="1">
      <c r="A392" s="282"/>
      <c r="B392" s="282"/>
      <c r="F392" s="282"/>
      <c r="G392" s="282"/>
    </row>
    <row r="393" spans="1:7" ht="12.75" customHeight="1">
      <c r="A393" s="282"/>
      <c r="B393" s="282"/>
      <c r="F393" s="282"/>
      <c r="G393" s="282"/>
    </row>
    <row r="394" spans="1:7" ht="12.75" customHeight="1">
      <c r="A394" s="282"/>
      <c r="B394" s="282"/>
      <c r="F394" s="282"/>
      <c r="G394" s="282"/>
    </row>
    <row r="395" spans="1:7" ht="12.75" customHeight="1">
      <c r="A395" s="282"/>
      <c r="B395" s="282"/>
      <c r="F395" s="282"/>
      <c r="G395" s="282"/>
    </row>
    <row r="396" spans="1:7" ht="12.75" customHeight="1">
      <c r="A396" s="282"/>
      <c r="B396" s="282"/>
      <c r="F396" s="282"/>
      <c r="G396" s="282"/>
    </row>
    <row r="397" spans="1:7" ht="12.75" customHeight="1">
      <c r="A397" s="282"/>
      <c r="B397" s="282"/>
      <c r="F397" s="282"/>
      <c r="G397" s="282"/>
    </row>
    <row r="398" spans="1:7" ht="12.75" customHeight="1">
      <c r="A398" s="282"/>
      <c r="B398" s="282"/>
      <c r="F398" s="282"/>
      <c r="G398" s="282"/>
    </row>
    <row r="399" spans="1:7" ht="12.75" customHeight="1">
      <c r="A399" s="282"/>
      <c r="B399" s="282"/>
      <c r="F399" s="282"/>
      <c r="G399" s="282"/>
    </row>
    <row r="400" spans="1:7" ht="12.75" customHeight="1">
      <c r="A400" s="282"/>
      <c r="B400" s="282"/>
      <c r="F400" s="282"/>
      <c r="G400" s="282"/>
    </row>
    <row r="401" spans="1:7" ht="12.75" customHeight="1">
      <c r="A401" s="282"/>
      <c r="B401" s="282"/>
      <c r="F401" s="282"/>
      <c r="G401" s="282"/>
    </row>
    <row r="402" spans="1:7" ht="12.75" customHeight="1">
      <c r="A402" s="282"/>
      <c r="B402" s="282"/>
      <c r="F402" s="282"/>
      <c r="G402" s="282"/>
    </row>
    <row r="403" spans="1:7" ht="12.75" customHeight="1">
      <c r="A403" s="282"/>
      <c r="B403" s="282"/>
      <c r="F403" s="282"/>
      <c r="G403" s="282"/>
    </row>
    <row r="404" spans="1:7" ht="12.75" customHeight="1">
      <c r="A404" s="282"/>
      <c r="B404" s="282"/>
      <c r="F404" s="282"/>
      <c r="G404" s="282"/>
    </row>
    <row r="405" spans="1:7" ht="12.75" customHeight="1">
      <c r="A405" s="282"/>
      <c r="B405" s="282"/>
      <c r="F405" s="282"/>
      <c r="G405" s="282"/>
    </row>
    <row r="406" spans="1:7" ht="12.75" customHeight="1">
      <c r="A406" s="282"/>
      <c r="B406" s="282"/>
      <c r="F406" s="282"/>
      <c r="G406" s="282"/>
    </row>
    <row r="407" spans="1:7" ht="12.75" customHeight="1">
      <c r="A407" s="282"/>
      <c r="B407" s="282"/>
      <c r="F407" s="282"/>
      <c r="G407" s="282"/>
    </row>
    <row r="408" spans="1:7" ht="12.75" customHeight="1">
      <c r="A408" s="282"/>
      <c r="B408" s="282"/>
      <c r="F408" s="282"/>
      <c r="G408" s="282"/>
    </row>
    <row r="409" spans="1:7" ht="12.75" customHeight="1">
      <c r="A409" s="282"/>
      <c r="B409" s="282"/>
      <c r="F409" s="282"/>
      <c r="G409" s="282"/>
    </row>
    <row r="410" spans="1:7" ht="12.75" customHeight="1">
      <c r="A410" s="282"/>
      <c r="B410" s="282"/>
      <c r="F410" s="282"/>
      <c r="G410" s="282"/>
    </row>
    <row r="411" spans="1:7" ht="12.75" customHeight="1">
      <c r="A411" s="282"/>
      <c r="B411" s="282"/>
      <c r="F411" s="282"/>
      <c r="G411" s="282"/>
    </row>
    <row r="412" spans="1:7" ht="12.75" customHeight="1">
      <c r="A412" s="282"/>
      <c r="B412" s="282"/>
      <c r="F412" s="282"/>
      <c r="G412" s="282"/>
    </row>
    <row r="413" spans="1:7" ht="12.75" customHeight="1">
      <c r="A413" s="282"/>
      <c r="B413" s="282"/>
      <c r="F413" s="282"/>
      <c r="G413" s="282"/>
    </row>
    <row r="414" spans="1:7" ht="12.75" customHeight="1">
      <c r="A414" s="282"/>
      <c r="B414" s="282"/>
      <c r="F414" s="282"/>
      <c r="G414" s="282"/>
    </row>
    <row r="415" spans="1:7" ht="12.75" customHeight="1">
      <c r="A415" s="282"/>
      <c r="B415" s="282"/>
      <c r="F415" s="282"/>
      <c r="G415" s="282"/>
    </row>
    <row r="416" spans="1:7" ht="12.75" customHeight="1">
      <c r="A416" s="282"/>
      <c r="B416" s="282"/>
      <c r="F416" s="282"/>
      <c r="G416" s="282"/>
    </row>
    <row r="417" spans="1:7" ht="12.75" customHeight="1">
      <c r="A417" s="282"/>
      <c r="B417" s="282"/>
      <c r="F417" s="282"/>
      <c r="G417" s="282"/>
    </row>
    <row r="418" spans="1:7" ht="12.75" customHeight="1">
      <c r="A418" s="282"/>
      <c r="B418" s="282"/>
      <c r="F418" s="282"/>
      <c r="G418" s="282"/>
    </row>
    <row r="419" spans="1:7" ht="12.75" customHeight="1">
      <c r="A419" s="282"/>
      <c r="B419" s="282"/>
      <c r="F419" s="282"/>
      <c r="G419" s="282"/>
    </row>
    <row r="420" spans="1:7" ht="12.75" customHeight="1">
      <c r="A420" s="282"/>
      <c r="B420" s="282"/>
      <c r="F420" s="282"/>
      <c r="G420" s="282"/>
    </row>
    <row r="421" spans="1:7" ht="12.75" customHeight="1">
      <c r="A421" s="282"/>
      <c r="B421" s="282"/>
      <c r="F421" s="282"/>
      <c r="G421" s="282"/>
    </row>
    <row r="422" spans="1:7" ht="12.75" customHeight="1">
      <c r="A422" s="282"/>
      <c r="B422" s="282"/>
      <c r="F422" s="282"/>
      <c r="G422" s="282"/>
    </row>
    <row r="423" spans="1:7" ht="12.75" customHeight="1">
      <c r="A423" s="282"/>
      <c r="B423" s="282"/>
      <c r="F423" s="282"/>
      <c r="G423" s="282"/>
    </row>
    <row r="424" spans="1:7" ht="12.75" customHeight="1">
      <c r="A424" s="282"/>
      <c r="B424" s="282"/>
      <c r="F424" s="282"/>
      <c r="G424" s="282"/>
    </row>
    <row r="425" spans="1:7" ht="12.75" customHeight="1">
      <c r="A425" s="282"/>
      <c r="B425" s="282"/>
      <c r="F425" s="282"/>
      <c r="G425" s="282"/>
    </row>
    <row r="426" spans="1:7" ht="12.75" customHeight="1">
      <c r="A426" s="282"/>
      <c r="B426" s="282"/>
      <c r="F426" s="282"/>
      <c r="G426" s="282"/>
    </row>
    <row r="427" spans="1:7" ht="12.75" customHeight="1">
      <c r="A427" s="282"/>
      <c r="B427" s="282"/>
      <c r="F427" s="282"/>
      <c r="G427" s="282"/>
    </row>
    <row r="428" spans="1:7" ht="12.75" customHeight="1">
      <c r="A428" s="282"/>
      <c r="B428" s="282"/>
      <c r="F428" s="282"/>
      <c r="G428" s="282"/>
    </row>
    <row r="429" spans="1:7" ht="12.75" customHeight="1">
      <c r="A429" s="282"/>
      <c r="B429" s="282"/>
      <c r="F429" s="282"/>
      <c r="G429" s="282"/>
    </row>
    <row r="430" spans="1:7" ht="12.75" customHeight="1">
      <c r="A430" s="282"/>
      <c r="B430" s="282"/>
      <c r="F430" s="282"/>
      <c r="G430" s="282"/>
    </row>
    <row r="431" spans="1:7" ht="12.75" customHeight="1">
      <c r="A431" s="282"/>
      <c r="B431" s="282"/>
      <c r="F431" s="282"/>
      <c r="G431" s="282"/>
    </row>
    <row r="432" spans="1:7" ht="12.75" customHeight="1">
      <c r="A432" s="282"/>
      <c r="B432" s="282"/>
      <c r="F432" s="282"/>
      <c r="G432" s="282"/>
    </row>
    <row r="433" spans="1:7" ht="12.75" customHeight="1">
      <c r="A433" s="282"/>
      <c r="B433" s="282"/>
      <c r="F433" s="282"/>
      <c r="G433" s="282"/>
    </row>
    <row r="434" spans="1:7" ht="12.75" customHeight="1">
      <c r="A434" s="282"/>
      <c r="B434" s="282"/>
      <c r="F434" s="282"/>
      <c r="G434" s="282"/>
    </row>
    <row r="435" spans="1:7" ht="12.75" customHeight="1">
      <c r="A435" s="282"/>
      <c r="B435" s="282"/>
      <c r="F435" s="282"/>
      <c r="G435" s="282"/>
    </row>
    <row r="436" spans="1:7" ht="12.75" customHeight="1">
      <c r="A436" s="282"/>
      <c r="B436" s="282"/>
      <c r="F436" s="282"/>
      <c r="G436" s="282"/>
    </row>
    <row r="437" spans="1:7" ht="12.75" customHeight="1">
      <c r="A437" s="282"/>
      <c r="B437" s="282"/>
      <c r="F437" s="282"/>
      <c r="G437" s="282"/>
    </row>
    <row r="438" spans="1:7" ht="12.75" customHeight="1">
      <c r="A438" s="282"/>
      <c r="B438" s="282"/>
      <c r="F438" s="282"/>
      <c r="G438" s="282"/>
    </row>
    <row r="439" spans="1:7" ht="12.75" customHeight="1">
      <c r="A439" s="282"/>
      <c r="B439" s="282"/>
      <c r="F439" s="282"/>
      <c r="G439" s="282"/>
    </row>
    <row r="440" spans="1:7" ht="12.75" customHeight="1">
      <c r="A440" s="282"/>
      <c r="B440" s="282"/>
      <c r="F440" s="282"/>
      <c r="G440" s="282"/>
    </row>
    <row r="441" spans="1:7" ht="12.75" customHeight="1">
      <c r="A441" s="282"/>
      <c r="B441" s="282"/>
      <c r="F441" s="282"/>
      <c r="G441" s="282"/>
    </row>
    <row r="442" spans="1:7" ht="12.75" customHeight="1">
      <c r="A442" s="282"/>
      <c r="B442" s="282"/>
      <c r="F442" s="282"/>
      <c r="G442" s="282"/>
    </row>
    <row r="443" spans="1:7" ht="12.75" customHeight="1">
      <c r="A443" s="282"/>
      <c r="B443" s="282"/>
      <c r="F443" s="282"/>
      <c r="G443" s="282"/>
    </row>
    <row r="444" spans="1:7" ht="12.75" customHeight="1">
      <c r="A444" s="282"/>
      <c r="B444" s="282"/>
      <c r="F444" s="282"/>
      <c r="G444" s="282"/>
    </row>
    <row r="445" spans="1:7" ht="12.75" customHeight="1">
      <c r="A445" s="282"/>
      <c r="B445" s="282"/>
      <c r="F445" s="282"/>
      <c r="G445" s="282"/>
    </row>
    <row r="446" spans="1:7" ht="12.75" customHeight="1">
      <c r="A446" s="282"/>
      <c r="B446" s="282"/>
      <c r="F446" s="282"/>
      <c r="G446" s="282"/>
    </row>
    <row r="447" spans="1:7" ht="12.75" customHeight="1">
      <c r="A447" s="282"/>
      <c r="B447" s="282"/>
      <c r="F447" s="282"/>
      <c r="G447" s="282"/>
    </row>
    <row r="448" spans="1:7" ht="12.75" customHeight="1">
      <c r="A448" s="282"/>
      <c r="B448" s="282"/>
      <c r="F448" s="282"/>
      <c r="G448" s="282"/>
    </row>
    <row r="449" spans="1:7" ht="12.75" customHeight="1">
      <c r="A449" s="282"/>
      <c r="B449" s="282"/>
      <c r="F449" s="282"/>
      <c r="G449" s="282"/>
    </row>
    <row r="450" spans="1:7" ht="12.75" customHeight="1">
      <c r="A450" s="282"/>
      <c r="B450" s="282"/>
      <c r="F450" s="282"/>
      <c r="G450" s="282"/>
    </row>
    <row r="451" spans="1:7" ht="12.75" customHeight="1">
      <c r="A451" s="282"/>
      <c r="B451" s="282"/>
      <c r="F451" s="282"/>
      <c r="G451" s="282"/>
    </row>
    <row r="452" spans="1:7" ht="12.75" customHeight="1">
      <c r="A452" s="282"/>
      <c r="B452" s="282"/>
      <c r="F452" s="282"/>
      <c r="G452" s="282"/>
    </row>
    <row r="453" spans="1:7" ht="12.75" customHeight="1">
      <c r="A453" s="282"/>
      <c r="B453" s="282"/>
      <c r="F453" s="282"/>
      <c r="G453" s="282"/>
    </row>
    <row r="454" spans="1:7" ht="12.75" customHeight="1">
      <c r="A454" s="282"/>
      <c r="B454" s="282"/>
      <c r="F454" s="282"/>
      <c r="G454" s="282"/>
    </row>
    <row r="455" spans="1:7" ht="12.75" customHeight="1">
      <c r="A455" s="282"/>
      <c r="B455" s="282"/>
      <c r="F455" s="282"/>
      <c r="G455" s="282"/>
    </row>
    <row r="456" spans="1:7" ht="12.75" customHeight="1">
      <c r="A456" s="282"/>
      <c r="B456" s="282"/>
      <c r="F456" s="282"/>
      <c r="G456" s="282"/>
    </row>
    <row r="457" spans="1:7" ht="12.75" customHeight="1">
      <c r="A457" s="282"/>
      <c r="B457" s="282"/>
      <c r="F457" s="282"/>
      <c r="G457" s="282"/>
    </row>
    <row r="458" spans="1:7" ht="12.75" customHeight="1">
      <c r="A458" s="282"/>
      <c r="B458" s="282"/>
      <c r="F458" s="282"/>
      <c r="G458" s="282"/>
    </row>
    <row r="459" spans="1:7" ht="12.75" customHeight="1">
      <c r="A459" s="282"/>
      <c r="B459" s="282"/>
      <c r="F459" s="282"/>
      <c r="G459" s="282"/>
    </row>
    <row r="460" spans="1:7" ht="12.75" customHeight="1">
      <c r="A460" s="282"/>
      <c r="B460" s="282"/>
      <c r="F460" s="282"/>
      <c r="G460" s="282"/>
    </row>
    <row r="461" spans="1:7" ht="12.75" customHeight="1">
      <c r="A461" s="282"/>
      <c r="B461" s="282"/>
      <c r="F461" s="282"/>
      <c r="G461" s="282"/>
    </row>
    <row r="462" spans="1:7" ht="12.75" customHeight="1">
      <c r="A462" s="282"/>
      <c r="B462" s="282"/>
      <c r="F462" s="282"/>
      <c r="G462" s="282"/>
    </row>
    <row r="463" spans="1:7" ht="12.75" customHeight="1">
      <c r="A463" s="282"/>
      <c r="B463" s="282"/>
      <c r="F463" s="282"/>
      <c r="G463" s="282"/>
    </row>
    <row r="464" spans="1:7" ht="12.75" customHeight="1">
      <c r="A464" s="282"/>
      <c r="B464" s="282"/>
      <c r="F464" s="282"/>
      <c r="G464" s="282"/>
    </row>
    <row r="465" spans="1:7" ht="12.75" customHeight="1">
      <c r="A465" s="282"/>
      <c r="B465" s="282"/>
      <c r="F465" s="282"/>
      <c r="G465" s="282"/>
    </row>
    <row r="466" spans="1:7" ht="12.75" customHeight="1">
      <c r="A466" s="282"/>
      <c r="B466" s="282"/>
      <c r="F466" s="282"/>
      <c r="G466" s="282"/>
    </row>
    <row r="467" spans="1:7" ht="12.75" customHeight="1">
      <c r="A467" s="282"/>
      <c r="B467" s="282"/>
      <c r="F467" s="282"/>
      <c r="G467" s="282"/>
    </row>
    <row r="468" spans="1:7" ht="12.75" customHeight="1">
      <c r="A468" s="282"/>
      <c r="B468" s="282"/>
      <c r="F468" s="282"/>
      <c r="G468" s="282"/>
    </row>
    <row r="469" spans="1:7" ht="12.75" customHeight="1">
      <c r="A469" s="282"/>
      <c r="B469" s="282"/>
      <c r="F469" s="282"/>
      <c r="G469" s="282"/>
    </row>
    <row r="470" spans="1:7" ht="12.75" customHeight="1">
      <c r="A470" s="282"/>
      <c r="B470" s="282"/>
      <c r="F470" s="282"/>
      <c r="G470" s="282"/>
    </row>
    <row r="471" spans="1:7" ht="12.75" customHeight="1">
      <c r="A471" s="282"/>
      <c r="B471" s="282"/>
      <c r="F471" s="282"/>
      <c r="G471" s="282"/>
    </row>
    <row r="472" spans="1:7" ht="12.75" customHeight="1">
      <c r="A472" s="282"/>
      <c r="B472" s="282"/>
      <c r="F472" s="282"/>
      <c r="G472" s="282"/>
    </row>
    <row r="473" spans="1:7" ht="12.75" customHeight="1">
      <c r="A473" s="282"/>
      <c r="B473" s="282"/>
      <c r="F473" s="282"/>
      <c r="G473" s="282"/>
    </row>
    <row r="474" spans="1:7" ht="12.75" customHeight="1">
      <c r="A474" s="282"/>
      <c r="B474" s="282"/>
      <c r="F474" s="282"/>
      <c r="G474" s="282"/>
    </row>
    <row r="475" spans="1:7" ht="12.75" customHeight="1">
      <c r="A475" s="282"/>
      <c r="B475" s="282"/>
      <c r="F475" s="282"/>
      <c r="G475" s="282"/>
    </row>
    <row r="476" spans="1:7" ht="12.75" customHeight="1">
      <c r="A476" s="282"/>
      <c r="B476" s="282"/>
      <c r="F476" s="282"/>
      <c r="G476" s="282"/>
    </row>
    <row r="477" spans="1:7" ht="12.75" customHeight="1">
      <c r="A477" s="282"/>
      <c r="B477" s="282"/>
      <c r="F477" s="282"/>
      <c r="G477" s="282"/>
    </row>
    <row r="478" spans="1:7" ht="12.75" customHeight="1">
      <c r="A478" s="282"/>
      <c r="B478" s="282"/>
      <c r="F478" s="282"/>
      <c r="G478" s="282"/>
    </row>
    <row r="479" spans="1:7" ht="12.75" customHeight="1">
      <c r="A479" s="282"/>
      <c r="B479" s="282"/>
      <c r="F479" s="282"/>
      <c r="G479" s="282"/>
    </row>
    <row r="480" spans="1:7" ht="12.75" customHeight="1">
      <c r="A480" s="282"/>
      <c r="B480" s="282"/>
      <c r="F480" s="282"/>
      <c r="G480" s="282"/>
    </row>
    <row r="481" spans="1:7" ht="12.75" customHeight="1">
      <c r="A481" s="282"/>
      <c r="B481" s="282"/>
      <c r="F481" s="282"/>
      <c r="G481" s="282"/>
    </row>
    <row r="482" spans="1:7" ht="12.75" customHeight="1">
      <c r="A482" s="282"/>
      <c r="B482" s="282"/>
      <c r="F482" s="282"/>
      <c r="G482" s="282"/>
    </row>
    <row r="483" spans="1:7" ht="12.75" customHeight="1">
      <c r="A483" s="282"/>
      <c r="B483" s="282"/>
      <c r="F483" s="282"/>
      <c r="G483" s="282"/>
    </row>
    <row r="484" spans="1:7" ht="12.75" customHeight="1">
      <c r="A484" s="282"/>
      <c r="B484" s="282"/>
      <c r="F484" s="282"/>
      <c r="G484" s="282"/>
    </row>
    <row r="485" spans="1:7" ht="12.75" customHeight="1">
      <c r="A485" s="282"/>
      <c r="B485" s="282"/>
      <c r="F485" s="282"/>
      <c r="G485" s="282"/>
    </row>
    <row r="486" spans="1:7" ht="12.75" customHeight="1">
      <c r="A486" s="282"/>
      <c r="B486" s="282"/>
      <c r="F486" s="282"/>
      <c r="G486" s="282"/>
    </row>
    <row r="487" spans="1:7" ht="12.75" customHeight="1">
      <c r="A487" s="282"/>
      <c r="B487" s="282"/>
      <c r="F487" s="282"/>
      <c r="G487" s="282"/>
    </row>
    <row r="488" spans="1:7" ht="12.75" customHeight="1">
      <c r="A488" s="282"/>
      <c r="B488" s="282"/>
      <c r="F488" s="282"/>
      <c r="G488" s="282"/>
    </row>
    <row r="489" spans="1:7" ht="12.75" customHeight="1">
      <c r="A489" s="282"/>
      <c r="B489" s="282"/>
      <c r="F489" s="282"/>
      <c r="G489" s="282"/>
    </row>
    <row r="490" spans="1:7" ht="12.75" customHeight="1">
      <c r="A490" s="282"/>
      <c r="B490" s="282"/>
      <c r="F490" s="282"/>
      <c r="G490" s="282"/>
    </row>
    <row r="491" spans="1:7" ht="12.75" customHeight="1">
      <c r="A491" s="282"/>
      <c r="B491" s="282"/>
      <c r="F491" s="282"/>
      <c r="G491" s="282"/>
    </row>
    <row r="492" spans="1:7" ht="12.75" customHeight="1">
      <c r="A492" s="282"/>
      <c r="B492" s="282"/>
      <c r="F492" s="282"/>
      <c r="G492" s="282"/>
    </row>
    <row r="493" spans="1:7" ht="12.75" customHeight="1">
      <c r="A493" s="282"/>
      <c r="B493" s="282"/>
      <c r="F493" s="282"/>
      <c r="G493" s="282"/>
    </row>
    <row r="494" spans="1:7" ht="12.75" customHeight="1">
      <c r="A494" s="282"/>
      <c r="B494" s="282"/>
      <c r="F494" s="282"/>
      <c r="G494" s="282"/>
    </row>
    <row r="495" spans="1:7" ht="12.75" customHeight="1">
      <c r="A495" s="282"/>
      <c r="B495" s="282"/>
      <c r="F495" s="282"/>
      <c r="G495" s="282"/>
    </row>
    <row r="496" spans="1:7" ht="12.75" customHeight="1">
      <c r="A496" s="282"/>
      <c r="B496" s="282"/>
      <c r="F496" s="282"/>
      <c r="G496" s="282"/>
    </row>
    <row r="497" spans="1:7" ht="12.75" customHeight="1">
      <c r="A497" s="282"/>
      <c r="B497" s="282"/>
      <c r="F497" s="282"/>
      <c r="G497" s="282"/>
    </row>
    <row r="498" spans="1:7" ht="12.75" customHeight="1">
      <c r="A498" s="282"/>
      <c r="B498" s="282"/>
      <c r="F498" s="282"/>
      <c r="G498" s="282"/>
    </row>
    <row r="499" spans="1:7" ht="12.75" customHeight="1">
      <c r="A499" s="282"/>
      <c r="B499" s="282"/>
      <c r="F499" s="282"/>
      <c r="G499" s="282"/>
    </row>
    <row r="500" spans="1:7" ht="12.75" customHeight="1">
      <c r="A500" s="282"/>
      <c r="B500" s="282"/>
      <c r="F500" s="282"/>
      <c r="G500" s="282"/>
    </row>
    <row r="501" spans="1:7" ht="12.75" customHeight="1">
      <c r="A501" s="282"/>
      <c r="B501" s="282"/>
      <c r="F501" s="282"/>
      <c r="G501" s="282"/>
    </row>
    <row r="502" spans="1:7" ht="12.75" customHeight="1">
      <c r="A502" s="282"/>
      <c r="B502" s="282"/>
      <c r="F502" s="282"/>
      <c r="G502" s="282"/>
    </row>
    <row r="503" spans="1:7" ht="12.75" customHeight="1">
      <c r="A503" s="282"/>
      <c r="B503" s="282"/>
      <c r="F503" s="282"/>
      <c r="G503" s="282"/>
    </row>
    <row r="504" spans="1:7" ht="12.75" customHeight="1">
      <c r="A504" s="282"/>
      <c r="B504" s="282"/>
      <c r="F504" s="282"/>
      <c r="G504" s="282"/>
    </row>
    <row r="505" spans="1:7" ht="12.75" customHeight="1">
      <c r="A505" s="282"/>
      <c r="B505" s="282"/>
      <c r="F505" s="282"/>
      <c r="G505" s="282"/>
    </row>
    <row r="506" spans="1:7" ht="12.75" customHeight="1">
      <c r="A506" s="282"/>
      <c r="B506" s="282"/>
      <c r="F506" s="282"/>
      <c r="G506" s="282"/>
    </row>
    <row r="507" spans="1:7" ht="12.75" customHeight="1">
      <c r="A507" s="282"/>
      <c r="B507" s="282"/>
      <c r="F507" s="282"/>
      <c r="G507" s="282"/>
    </row>
    <row r="508" spans="1:7" ht="12.75" customHeight="1">
      <c r="A508" s="282"/>
      <c r="B508" s="282"/>
      <c r="F508" s="282"/>
      <c r="G508" s="282"/>
    </row>
    <row r="509" spans="1:7" ht="12.75" customHeight="1">
      <c r="A509" s="282"/>
      <c r="B509" s="282"/>
      <c r="F509" s="282"/>
      <c r="G509" s="282"/>
    </row>
    <row r="510" spans="1:7" ht="12.75" customHeight="1">
      <c r="A510" s="282"/>
      <c r="B510" s="282"/>
      <c r="F510" s="282"/>
      <c r="G510" s="282"/>
    </row>
    <row r="511" spans="1:7" ht="12.75" customHeight="1">
      <c r="A511" s="282"/>
      <c r="B511" s="282"/>
      <c r="F511" s="282"/>
      <c r="G511" s="282"/>
    </row>
    <row r="512" spans="1:7" ht="12.75" customHeight="1">
      <c r="A512" s="282"/>
      <c r="B512" s="282"/>
      <c r="F512" s="282"/>
      <c r="G512" s="282"/>
    </row>
    <row r="513" spans="1:7" ht="12.75" customHeight="1">
      <c r="A513" s="282"/>
      <c r="B513" s="282"/>
      <c r="F513" s="282"/>
      <c r="G513" s="282"/>
    </row>
    <row r="514" spans="1:7" ht="12.75" customHeight="1">
      <c r="A514" s="282"/>
      <c r="B514" s="282"/>
      <c r="F514" s="282"/>
      <c r="G514" s="282"/>
    </row>
    <row r="515" spans="1:7" ht="12.75" customHeight="1">
      <c r="A515" s="282"/>
      <c r="B515" s="282"/>
      <c r="F515" s="282"/>
      <c r="G515" s="282"/>
    </row>
    <row r="516" spans="1:7" ht="12.75" customHeight="1">
      <c r="A516" s="282"/>
      <c r="B516" s="282"/>
      <c r="F516" s="282"/>
      <c r="G516" s="282"/>
    </row>
    <row r="517" spans="1:7" ht="12.75" customHeight="1">
      <c r="A517" s="282"/>
      <c r="B517" s="282"/>
      <c r="F517" s="282"/>
      <c r="G517" s="282"/>
    </row>
    <row r="518" spans="1:7" ht="12.75" customHeight="1">
      <c r="A518" s="282"/>
      <c r="B518" s="282"/>
      <c r="F518" s="282"/>
      <c r="G518" s="282"/>
    </row>
    <row r="519" spans="1:7" ht="12.75" customHeight="1">
      <c r="A519" s="282"/>
      <c r="B519" s="282"/>
      <c r="F519" s="282"/>
      <c r="G519" s="282"/>
    </row>
    <row r="520" spans="1:7" ht="12.75" customHeight="1">
      <c r="A520" s="282"/>
      <c r="B520" s="282"/>
      <c r="F520" s="282"/>
      <c r="G520" s="282"/>
    </row>
    <row r="521" spans="1:7" ht="12.75" customHeight="1">
      <c r="A521" s="282"/>
      <c r="B521" s="282"/>
      <c r="F521" s="282"/>
      <c r="G521" s="282"/>
    </row>
    <row r="522" spans="1:7" ht="12.75" customHeight="1">
      <c r="A522" s="282"/>
      <c r="B522" s="282"/>
      <c r="F522" s="282"/>
      <c r="G522" s="282"/>
    </row>
    <row r="523" spans="1:7" ht="12.75" customHeight="1">
      <c r="A523" s="282"/>
      <c r="B523" s="282"/>
      <c r="F523" s="282"/>
      <c r="G523" s="282"/>
    </row>
    <row r="524" spans="1:7" ht="12.75" customHeight="1">
      <c r="A524" s="282"/>
      <c r="B524" s="282"/>
      <c r="F524" s="282"/>
      <c r="G524" s="282"/>
    </row>
    <row r="525" spans="1:7" ht="12.75" customHeight="1">
      <c r="A525" s="282"/>
      <c r="B525" s="282"/>
      <c r="F525" s="282"/>
      <c r="G525" s="282"/>
    </row>
    <row r="526" spans="1:7" ht="12.75" customHeight="1">
      <c r="A526" s="282"/>
      <c r="B526" s="282"/>
      <c r="F526" s="282"/>
      <c r="G526" s="282"/>
    </row>
    <row r="527" spans="1:7" ht="12.75" customHeight="1">
      <c r="A527" s="282"/>
      <c r="B527" s="282"/>
      <c r="F527" s="282"/>
      <c r="G527" s="282"/>
    </row>
    <row r="528" spans="1:7" ht="12.75" customHeight="1">
      <c r="A528" s="282"/>
      <c r="B528" s="282"/>
      <c r="F528" s="282"/>
      <c r="G528" s="282"/>
    </row>
    <row r="529" spans="1:7" ht="12.75" customHeight="1">
      <c r="A529" s="282"/>
      <c r="B529" s="282"/>
      <c r="F529" s="282"/>
      <c r="G529" s="282"/>
    </row>
    <row r="530" spans="1:7" ht="12.75" customHeight="1">
      <c r="A530" s="282"/>
      <c r="B530" s="282"/>
      <c r="F530" s="282"/>
      <c r="G530" s="282"/>
    </row>
    <row r="531" spans="1:7" ht="12.75" customHeight="1">
      <c r="A531" s="282"/>
      <c r="B531" s="282"/>
      <c r="F531" s="282"/>
      <c r="G531" s="282"/>
    </row>
    <row r="532" spans="1:7" ht="12.75" customHeight="1">
      <c r="A532" s="282"/>
      <c r="B532" s="282"/>
      <c r="F532" s="282"/>
      <c r="G532" s="282"/>
    </row>
    <row r="533" spans="1:7" ht="12.75" customHeight="1">
      <c r="A533" s="282"/>
      <c r="B533" s="282"/>
      <c r="F533" s="282"/>
      <c r="G533" s="282"/>
    </row>
    <row r="534" spans="1:7" ht="12.75" customHeight="1">
      <c r="A534" s="282"/>
      <c r="B534" s="282"/>
      <c r="F534" s="282"/>
      <c r="G534" s="282"/>
    </row>
    <row r="535" spans="1:7" ht="12.75" customHeight="1">
      <c r="A535" s="282"/>
      <c r="B535" s="282"/>
      <c r="F535" s="282"/>
      <c r="G535" s="282"/>
    </row>
    <row r="536" spans="1:7" ht="12.75" customHeight="1">
      <c r="A536" s="282"/>
      <c r="B536" s="282"/>
      <c r="F536" s="282"/>
      <c r="G536" s="282"/>
    </row>
    <row r="537" spans="1:7" ht="12.75" customHeight="1">
      <c r="A537" s="282"/>
      <c r="B537" s="282"/>
      <c r="F537" s="282"/>
      <c r="G537" s="282"/>
    </row>
    <row r="538" spans="1:7" ht="12.75" customHeight="1">
      <c r="A538" s="282"/>
      <c r="B538" s="282"/>
      <c r="F538" s="282"/>
      <c r="G538" s="282"/>
    </row>
    <row r="539" spans="1:7" ht="12.75" customHeight="1">
      <c r="A539" s="282"/>
      <c r="B539" s="282"/>
      <c r="F539" s="282"/>
      <c r="G539" s="282"/>
    </row>
    <row r="540" spans="1:7" ht="12.75" customHeight="1">
      <c r="A540" s="282"/>
      <c r="B540" s="282"/>
      <c r="F540" s="282"/>
      <c r="G540" s="282"/>
    </row>
    <row r="541" spans="1:7" ht="12.75" customHeight="1">
      <c r="A541" s="282"/>
      <c r="B541" s="282"/>
      <c r="F541" s="282"/>
      <c r="G541" s="282"/>
    </row>
    <row r="542" spans="1:7" ht="12.75" customHeight="1">
      <c r="A542" s="282"/>
      <c r="B542" s="282"/>
      <c r="F542" s="282"/>
      <c r="G542" s="282"/>
    </row>
    <row r="543" spans="1:7" ht="12.75" customHeight="1">
      <c r="A543" s="282"/>
      <c r="B543" s="282"/>
      <c r="F543" s="282"/>
      <c r="G543" s="282"/>
    </row>
    <row r="544" spans="1:7" ht="12.75" customHeight="1">
      <c r="A544" s="282"/>
      <c r="B544" s="282"/>
      <c r="F544" s="282"/>
      <c r="G544" s="282"/>
    </row>
    <row r="545" spans="1:7" ht="12.75" customHeight="1">
      <c r="A545" s="282"/>
      <c r="B545" s="282"/>
      <c r="F545" s="282"/>
      <c r="G545" s="282"/>
    </row>
    <row r="546" spans="1:7" ht="12.75" customHeight="1">
      <c r="A546" s="282"/>
      <c r="B546" s="282"/>
      <c r="F546" s="282"/>
      <c r="G546" s="282"/>
    </row>
    <row r="547" spans="1:7" ht="12.75" customHeight="1">
      <c r="A547" s="282"/>
      <c r="B547" s="282"/>
      <c r="F547" s="282"/>
      <c r="G547" s="282"/>
    </row>
    <row r="548" spans="1:7" ht="12.75" customHeight="1">
      <c r="A548" s="282"/>
      <c r="B548" s="282"/>
      <c r="F548" s="282"/>
      <c r="G548" s="282"/>
    </row>
    <row r="549" spans="1:7" ht="12.75" customHeight="1">
      <c r="A549" s="282"/>
      <c r="B549" s="282"/>
      <c r="F549" s="282"/>
      <c r="G549" s="282"/>
    </row>
    <row r="550" spans="1:7" ht="12.75" customHeight="1">
      <c r="A550" s="282"/>
      <c r="B550" s="282"/>
      <c r="F550" s="282"/>
      <c r="G550" s="282"/>
    </row>
    <row r="551" spans="1:7" ht="12.75" customHeight="1">
      <c r="A551" s="282"/>
      <c r="B551" s="282"/>
      <c r="F551" s="282"/>
      <c r="G551" s="282"/>
    </row>
    <row r="552" spans="1:7" ht="12.75" customHeight="1">
      <c r="A552" s="282"/>
      <c r="B552" s="282"/>
      <c r="F552" s="282"/>
      <c r="G552" s="282"/>
    </row>
    <row r="553" spans="1:7" ht="12.75" customHeight="1">
      <c r="A553" s="282"/>
      <c r="B553" s="282"/>
      <c r="F553" s="282"/>
      <c r="G553" s="282"/>
    </row>
    <row r="554" spans="1:7" ht="12.75" customHeight="1">
      <c r="A554" s="282"/>
      <c r="B554" s="282"/>
      <c r="F554" s="282"/>
      <c r="G554" s="282"/>
    </row>
    <row r="555" spans="1:7" ht="12.75" customHeight="1">
      <c r="A555" s="282"/>
      <c r="B555" s="282"/>
      <c r="F555" s="282"/>
      <c r="G555" s="282"/>
    </row>
    <row r="556" spans="1:7" ht="12.75" customHeight="1">
      <c r="A556" s="282"/>
      <c r="B556" s="282"/>
      <c r="F556" s="282"/>
      <c r="G556" s="282"/>
    </row>
    <row r="557" spans="1:7" ht="12.75" customHeight="1">
      <c r="A557" s="282"/>
      <c r="B557" s="282"/>
      <c r="F557" s="282"/>
      <c r="G557" s="282"/>
    </row>
    <row r="558" spans="1:7" ht="12.75" customHeight="1">
      <c r="A558" s="282"/>
      <c r="B558" s="282"/>
      <c r="F558" s="282"/>
      <c r="G558" s="282"/>
    </row>
    <row r="559" spans="1:7" ht="12.75" customHeight="1">
      <c r="A559" s="282"/>
      <c r="B559" s="282"/>
      <c r="F559" s="282"/>
      <c r="G559" s="282"/>
    </row>
    <row r="560" spans="1:7" ht="12.75" customHeight="1">
      <c r="A560" s="282"/>
      <c r="B560" s="282"/>
      <c r="F560" s="282"/>
      <c r="G560" s="282"/>
    </row>
    <row r="561" spans="1:7" ht="12.75" customHeight="1">
      <c r="A561" s="282"/>
      <c r="B561" s="282"/>
      <c r="F561" s="282"/>
      <c r="G561" s="282"/>
    </row>
    <row r="562" spans="1:7" ht="12.75" customHeight="1">
      <c r="A562" s="282"/>
      <c r="B562" s="282"/>
      <c r="F562" s="282"/>
      <c r="G562" s="282"/>
    </row>
    <row r="563" spans="1:7" ht="12.75" customHeight="1">
      <c r="A563" s="282"/>
      <c r="B563" s="282"/>
      <c r="F563" s="282"/>
      <c r="G563" s="282"/>
    </row>
    <row r="564" spans="1:7" ht="12.75" customHeight="1">
      <c r="A564" s="282"/>
      <c r="B564" s="282"/>
      <c r="F564" s="282"/>
      <c r="G564" s="282"/>
    </row>
    <row r="565" spans="1:7" ht="12.75" customHeight="1">
      <c r="A565" s="282"/>
      <c r="B565" s="282"/>
      <c r="F565" s="282"/>
      <c r="G565" s="282"/>
    </row>
    <row r="566" spans="1:7" ht="12.75" customHeight="1">
      <c r="A566" s="282"/>
      <c r="B566" s="282"/>
      <c r="F566" s="282"/>
      <c r="G566" s="282"/>
    </row>
    <row r="567" spans="1:7" ht="12.75" customHeight="1">
      <c r="A567" s="282"/>
      <c r="B567" s="282"/>
      <c r="F567" s="282"/>
      <c r="G567" s="282"/>
    </row>
    <row r="568" spans="1:7" ht="12.75" customHeight="1">
      <c r="A568" s="282"/>
      <c r="B568" s="282"/>
      <c r="F568" s="282"/>
      <c r="G568" s="282"/>
    </row>
    <row r="569" spans="1:7" ht="12.75" customHeight="1">
      <c r="A569" s="282"/>
      <c r="B569" s="282"/>
      <c r="F569" s="282"/>
      <c r="G569" s="282"/>
    </row>
    <row r="570" spans="1:7" ht="12.75" customHeight="1">
      <c r="A570" s="282"/>
      <c r="B570" s="282"/>
      <c r="F570" s="282"/>
      <c r="G570" s="282"/>
    </row>
    <row r="571" spans="1:7" ht="12.75" customHeight="1">
      <c r="A571" s="282"/>
      <c r="B571" s="282"/>
      <c r="F571" s="282"/>
      <c r="G571" s="282"/>
    </row>
    <row r="572" spans="1:7" ht="12.75" customHeight="1">
      <c r="A572" s="282"/>
      <c r="B572" s="282"/>
      <c r="F572" s="282"/>
      <c r="G572" s="282"/>
    </row>
    <row r="573" spans="1:7" ht="12.75" customHeight="1">
      <c r="A573" s="282"/>
      <c r="B573" s="282"/>
      <c r="F573" s="282"/>
      <c r="G573" s="282"/>
    </row>
    <row r="574" spans="1:7" ht="12.75" customHeight="1">
      <c r="A574" s="282"/>
      <c r="B574" s="282"/>
      <c r="F574" s="282"/>
      <c r="G574" s="282"/>
    </row>
    <row r="575" spans="1:7" ht="12.75" customHeight="1">
      <c r="A575" s="282"/>
      <c r="B575" s="282"/>
      <c r="F575" s="282"/>
      <c r="G575" s="282"/>
    </row>
    <row r="576" spans="1:7" ht="12.75" customHeight="1">
      <c r="A576" s="282"/>
      <c r="B576" s="282"/>
      <c r="F576" s="282"/>
      <c r="G576" s="282"/>
    </row>
    <row r="577" spans="1:7" ht="12.75" customHeight="1">
      <c r="A577" s="282"/>
      <c r="B577" s="282"/>
      <c r="F577" s="282"/>
      <c r="G577" s="282"/>
    </row>
    <row r="578" spans="1:7" ht="12.75" customHeight="1">
      <c r="A578" s="282"/>
      <c r="B578" s="282"/>
      <c r="F578" s="282"/>
      <c r="G578" s="282"/>
    </row>
    <row r="579" spans="1:7" ht="12.75" customHeight="1">
      <c r="A579" s="282"/>
      <c r="B579" s="282"/>
      <c r="F579" s="282"/>
      <c r="G579" s="282"/>
    </row>
    <row r="580" spans="1:7" ht="12.75" customHeight="1">
      <c r="A580" s="282"/>
      <c r="B580" s="282"/>
      <c r="F580" s="282"/>
      <c r="G580" s="282"/>
    </row>
    <row r="581" spans="1:7" ht="12.75" customHeight="1">
      <c r="A581" s="282"/>
      <c r="B581" s="282"/>
      <c r="F581" s="282"/>
      <c r="G581" s="282"/>
    </row>
    <row r="582" spans="1:7" ht="12.75" customHeight="1">
      <c r="A582" s="282"/>
      <c r="B582" s="282"/>
      <c r="F582" s="282"/>
      <c r="G582" s="282"/>
    </row>
    <row r="583" spans="1:7" ht="12.75" customHeight="1">
      <c r="A583" s="282"/>
      <c r="B583" s="282"/>
      <c r="F583" s="282"/>
      <c r="G583" s="282"/>
    </row>
    <row r="584" spans="1:7" ht="12.75" customHeight="1">
      <c r="A584" s="282"/>
      <c r="B584" s="282"/>
      <c r="F584" s="282"/>
      <c r="G584" s="282"/>
    </row>
    <row r="585" spans="1:7" ht="12.75" customHeight="1">
      <c r="A585" s="282"/>
      <c r="B585" s="282"/>
      <c r="F585" s="282"/>
      <c r="G585" s="282"/>
    </row>
    <row r="586" spans="1:7" ht="12.75" customHeight="1">
      <c r="A586" s="282"/>
      <c r="B586" s="282"/>
      <c r="F586" s="282"/>
      <c r="G586" s="282"/>
    </row>
    <row r="587" spans="1:7" ht="12.75" customHeight="1">
      <c r="A587" s="282"/>
      <c r="B587" s="282"/>
      <c r="F587" s="282"/>
      <c r="G587" s="282"/>
    </row>
    <row r="588" spans="1:7" ht="12.75" customHeight="1">
      <c r="A588" s="282"/>
      <c r="B588" s="282"/>
      <c r="F588" s="282"/>
      <c r="G588" s="282"/>
    </row>
    <row r="589" spans="1:7" ht="12.75" customHeight="1">
      <c r="A589" s="282"/>
      <c r="B589" s="282"/>
      <c r="F589" s="282"/>
      <c r="G589" s="282"/>
    </row>
    <row r="590" spans="1:7" ht="12.75" customHeight="1">
      <c r="A590" s="282"/>
      <c r="B590" s="282"/>
      <c r="F590" s="282"/>
      <c r="G590" s="282"/>
    </row>
    <row r="591" spans="1:7" ht="12.75" customHeight="1">
      <c r="A591" s="282"/>
      <c r="B591" s="282"/>
      <c r="F591" s="282"/>
      <c r="G591" s="282"/>
    </row>
    <row r="592" spans="1:7" ht="12.75" customHeight="1">
      <c r="A592" s="282"/>
      <c r="B592" s="282"/>
      <c r="F592" s="282"/>
      <c r="G592" s="282"/>
    </row>
    <row r="593" spans="1:7" ht="12.75" customHeight="1">
      <c r="A593" s="282"/>
      <c r="B593" s="282"/>
      <c r="F593" s="282"/>
      <c r="G593" s="282"/>
    </row>
    <row r="594" spans="1:7" ht="12.75" customHeight="1">
      <c r="A594" s="282"/>
      <c r="B594" s="282"/>
      <c r="F594" s="282"/>
      <c r="G594" s="282"/>
    </row>
    <row r="595" spans="1:7" ht="12.75" customHeight="1">
      <c r="A595" s="282"/>
      <c r="B595" s="282"/>
      <c r="F595" s="282"/>
      <c r="G595" s="282"/>
    </row>
    <row r="596" spans="1:7" ht="12.75" customHeight="1">
      <c r="A596" s="282"/>
      <c r="B596" s="282"/>
      <c r="F596" s="282"/>
      <c r="G596" s="282"/>
    </row>
    <row r="597" spans="1:7" ht="12.75" customHeight="1">
      <c r="A597" s="282"/>
      <c r="B597" s="282"/>
      <c r="F597" s="282"/>
      <c r="G597" s="282"/>
    </row>
    <row r="598" spans="1:7" ht="12.75" customHeight="1">
      <c r="A598" s="282"/>
      <c r="B598" s="282"/>
      <c r="F598" s="282"/>
      <c r="G598" s="282"/>
    </row>
    <row r="599" spans="1:7" ht="12.75" customHeight="1">
      <c r="A599" s="282"/>
      <c r="B599" s="282"/>
      <c r="F599" s="282"/>
      <c r="G599" s="282"/>
    </row>
    <row r="600" spans="1:7" ht="12.75" customHeight="1">
      <c r="A600" s="282"/>
      <c r="B600" s="282"/>
      <c r="F600" s="282"/>
      <c r="G600" s="282"/>
    </row>
    <row r="601" spans="1:7" ht="12.75" customHeight="1">
      <c r="A601" s="282"/>
      <c r="B601" s="282"/>
      <c r="F601" s="282"/>
      <c r="G601" s="282"/>
    </row>
    <row r="602" spans="1:7" ht="12.75" customHeight="1">
      <c r="A602" s="282"/>
      <c r="B602" s="282"/>
      <c r="F602" s="282"/>
      <c r="G602" s="282"/>
    </row>
    <row r="603" spans="1:7" ht="12.75" customHeight="1">
      <c r="A603" s="282"/>
      <c r="B603" s="282"/>
      <c r="F603" s="282"/>
      <c r="G603" s="282"/>
    </row>
    <row r="604" spans="1:7" ht="12.75" customHeight="1">
      <c r="A604" s="282"/>
      <c r="B604" s="282"/>
      <c r="F604" s="282"/>
      <c r="G604" s="282"/>
    </row>
    <row r="605" spans="1:7" ht="12.75" customHeight="1">
      <c r="A605" s="282"/>
      <c r="B605" s="282"/>
      <c r="F605" s="282"/>
      <c r="G605" s="282"/>
    </row>
    <row r="606" spans="1:7" ht="12.75" customHeight="1">
      <c r="A606" s="282"/>
      <c r="B606" s="282"/>
      <c r="F606" s="282"/>
      <c r="G606" s="282"/>
    </row>
    <row r="607" spans="1:7" ht="12.75" customHeight="1">
      <c r="A607" s="282"/>
      <c r="B607" s="282"/>
      <c r="F607" s="282"/>
      <c r="G607" s="282"/>
    </row>
    <row r="608" spans="1:7" ht="12.75" customHeight="1">
      <c r="A608" s="282"/>
      <c r="B608" s="282"/>
      <c r="F608" s="282"/>
      <c r="G608" s="282"/>
    </row>
    <row r="609" spans="1:7" ht="12.75" customHeight="1">
      <c r="A609" s="282"/>
      <c r="B609" s="282"/>
      <c r="F609" s="282"/>
      <c r="G609" s="282"/>
    </row>
    <row r="610" spans="1:7" ht="12.75" customHeight="1">
      <c r="A610" s="282"/>
      <c r="B610" s="282"/>
      <c r="F610" s="282"/>
      <c r="G610" s="282"/>
    </row>
    <row r="611" spans="1:7" ht="12.75" customHeight="1">
      <c r="A611" s="282"/>
      <c r="B611" s="282"/>
      <c r="F611" s="282"/>
      <c r="G611" s="282"/>
    </row>
    <row r="612" spans="1:7" ht="12.75" customHeight="1">
      <c r="A612" s="282"/>
      <c r="B612" s="282"/>
      <c r="F612" s="282"/>
      <c r="G612" s="282"/>
    </row>
    <row r="613" spans="1:7" ht="12.75" customHeight="1">
      <c r="A613" s="282"/>
      <c r="B613" s="282"/>
      <c r="F613" s="282"/>
      <c r="G613" s="282"/>
    </row>
    <row r="614" spans="1:7" ht="12.75" customHeight="1">
      <c r="A614" s="282"/>
      <c r="B614" s="282"/>
      <c r="F614" s="282"/>
      <c r="G614" s="282"/>
    </row>
    <row r="615" spans="1:7" ht="12.75" customHeight="1">
      <c r="A615" s="282"/>
      <c r="B615" s="282"/>
      <c r="F615" s="282"/>
      <c r="G615" s="282"/>
    </row>
    <row r="616" spans="1:7" ht="12.75" customHeight="1">
      <c r="A616" s="282"/>
      <c r="B616" s="282"/>
      <c r="F616" s="282"/>
      <c r="G616" s="282"/>
    </row>
    <row r="617" spans="1:7" ht="12.75" customHeight="1">
      <c r="A617" s="282"/>
      <c r="B617" s="282"/>
      <c r="F617" s="282"/>
      <c r="G617" s="282"/>
    </row>
    <row r="618" spans="1:7" ht="12.75" customHeight="1">
      <c r="A618" s="282"/>
      <c r="B618" s="282"/>
      <c r="F618" s="282"/>
      <c r="G618" s="282"/>
    </row>
    <row r="619" spans="1:7" ht="12.75" customHeight="1">
      <c r="A619" s="282"/>
      <c r="B619" s="282"/>
      <c r="F619" s="282"/>
      <c r="G619" s="282"/>
    </row>
    <row r="620" spans="1:7" ht="12.75" customHeight="1">
      <c r="A620" s="282"/>
      <c r="B620" s="282"/>
      <c r="F620" s="282"/>
      <c r="G620" s="282"/>
    </row>
    <row r="621" spans="1:7" ht="12.75" customHeight="1">
      <c r="A621" s="282"/>
      <c r="B621" s="282"/>
      <c r="F621" s="282"/>
      <c r="G621" s="282"/>
    </row>
    <row r="622" spans="1:7" ht="12.75" customHeight="1">
      <c r="A622" s="282"/>
      <c r="B622" s="282"/>
      <c r="F622" s="282"/>
      <c r="G622" s="282"/>
    </row>
    <row r="623" spans="1:7" ht="12.75" customHeight="1">
      <c r="A623" s="282"/>
      <c r="B623" s="282"/>
      <c r="F623" s="282"/>
      <c r="G623" s="282"/>
    </row>
    <row r="624" spans="1:7" ht="12.75" customHeight="1">
      <c r="A624" s="282"/>
      <c r="B624" s="282"/>
      <c r="F624" s="282"/>
      <c r="G624" s="282"/>
    </row>
    <row r="625" spans="1:7" ht="12.75" customHeight="1">
      <c r="A625" s="282"/>
      <c r="B625" s="282"/>
      <c r="F625" s="282"/>
      <c r="G625" s="282"/>
    </row>
    <row r="626" spans="1:7" ht="12.75" customHeight="1">
      <c r="A626" s="282"/>
      <c r="B626" s="282"/>
      <c r="F626" s="282"/>
      <c r="G626" s="282"/>
    </row>
    <row r="627" spans="1:7" ht="12.75" customHeight="1">
      <c r="A627" s="282"/>
      <c r="B627" s="282"/>
      <c r="F627" s="282"/>
      <c r="G627" s="282"/>
    </row>
    <row r="628" spans="1:7" ht="12.75" customHeight="1">
      <c r="A628" s="282"/>
      <c r="B628" s="282"/>
      <c r="F628" s="282"/>
      <c r="G628" s="282"/>
    </row>
    <row r="629" spans="1:7" ht="12.75" customHeight="1">
      <c r="A629" s="282"/>
      <c r="B629" s="282"/>
      <c r="F629" s="282"/>
      <c r="G629" s="282"/>
    </row>
    <row r="630" spans="1:7" ht="12.75" customHeight="1">
      <c r="A630" s="282"/>
      <c r="B630" s="282"/>
      <c r="F630" s="282"/>
      <c r="G630" s="282"/>
    </row>
    <row r="631" spans="1:7" ht="12.75" customHeight="1">
      <c r="A631" s="282"/>
      <c r="B631" s="282"/>
      <c r="F631" s="282"/>
      <c r="G631" s="282"/>
    </row>
    <row r="632" spans="1:7" ht="12.75" customHeight="1">
      <c r="A632" s="282"/>
      <c r="B632" s="282"/>
      <c r="F632" s="282"/>
      <c r="G632" s="282"/>
    </row>
    <row r="633" spans="1:7" ht="12.75" customHeight="1">
      <c r="A633" s="282"/>
      <c r="B633" s="282"/>
      <c r="F633" s="282"/>
      <c r="G633" s="282"/>
    </row>
    <row r="634" spans="1:7" ht="12.75" customHeight="1">
      <c r="A634" s="282"/>
      <c r="B634" s="282"/>
      <c r="F634" s="282"/>
      <c r="G634" s="282"/>
    </row>
    <row r="635" spans="1:7" ht="12.75" customHeight="1">
      <c r="A635" s="282"/>
      <c r="B635" s="282"/>
      <c r="F635" s="282"/>
      <c r="G635" s="282"/>
    </row>
    <row r="636" spans="1:7" ht="12.75" customHeight="1">
      <c r="A636" s="282"/>
      <c r="B636" s="282"/>
      <c r="F636" s="282"/>
      <c r="G636" s="282"/>
    </row>
    <row r="637" spans="1:7" ht="12.75" customHeight="1">
      <c r="A637" s="282"/>
      <c r="B637" s="282"/>
      <c r="F637" s="282"/>
      <c r="G637" s="282"/>
    </row>
    <row r="638" spans="1:7" ht="12.75" customHeight="1">
      <c r="A638" s="282"/>
      <c r="B638" s="282"/>
      <c r="F638" s="282"/>
      <c r="G638" s="282"/>
    </row>
    <row r="639" spans="1:7" ht="12.75" customHeight="1">
      <c r="A639" s="282"/>
      <c r="B639" s="282"/>
      <c r="F639" s="282"/>
      <c r="G639" s="282"/>
    </row>
    <row r="640" spans="1:7" ht="12.75" customHeight="1">
      <c r="A640" s="282"/>
      <c r="B640" s="282"/>
      <c r="F640" s="282"/>
      <c r="G640" s="282"/>
    </row>
    <row r="641" spans="1:7" ht="12.75" customHeight="1">
      <c r="A641" s="282"/>
      <c r="B641" s="282"/>
      <c r="F641" s="282"/>
      <c r="G641" s="282"/>
    </row>
    <row r="642" spans="1:7" ht="12.75" customHeight="1">
      <c r="A642" s="282"/>
      <c r="B642" s="282"/>
      <c r="F642" s="282"/>
      <c r="G642" s="282"/>
    </row>
    <row r="643" spans="1:7" ht="12.75" customHeight="1">
      <c r="A643" s="282"/>
      <c r="B643" s="282"/>
      <c r="F643" s="282"/>
      <c r="G643" s="282"/>
    </row>
    <row r="644" spans="1:7" ht="12.75" customHeight="1">
      <c r="A644" s="282"/>
      <c r="B644" s="282"/>
      <c r="F644" s="282"/>
      <c r="G644" s="282"/>
    </row>
    <row r="645" spans="1:7" ht="12.75" customHeight="1">
      <c r="A645" s="282"/>
      <c r="B645" s="282"/>
      <c r="F645" s="282"/>
      <c r="G645" s="282"/>
    </row>
    <row r="646" spans="1:7" ht="12.75" customHeight="1">
      <c r="A646" s="282"/>
      <c r="B646" s="282"/>
      <c r="F646" s="282"/>
      <c r="G646" s="282"/>
    </row>
    <row r="647" spans="1:7" ht="12.75" customHeight="1">
      <c r="A647" s="282"/>
      <c r="B647" s="282"/>
      <c r="F647" s="282"/>
      <c r="G647" s="282"/>
    </row>
    <row r="648" spans="1:7" ht="12.75" customHeight="1">
      <c r="A648" s="282"/>
      <c r="B648" s="282"/>
      <c r="F648" s="282"/>
      <c r="G648" s="282"/>
    </row>
    <row r="649" spans="1:7" ht="12.75" customHeight="1">
      <c r="A649" s="282"/>
      <c r="B649" s="282"/>
      <c r="F649" s="282"/>
      <c r="G649" s="282"/>
    </row>
    <row r="650" spans="1:7" ht="12.75" customHeight="1">
      <c r="A650" s="282"/>
      <c r="B650" s="282"/>
      <c r="F650" s="282"/>
      <c r="G650" s="282"/>
    </row>
    <row r="651" spans="1:7" ht="12.75" customHeight="1">
      <c r="A651" s="282"/>
      <c r="B651" s="282"/>
      <c r="F651" s="282"/>
      <c r="G651" s="282"/>
    </row>
    <row r="652" spans="1:7" ht="12.75" customHeight="1">
      <c r="A652" s="282"/>
      <c r="B652" s="282"/>
      <c r="F652" s="282"/>
      <c r="G652" s="282"/>
    </row>
    <row r="653" spans="1:7" ht="12.75" customHeight="1">
      <c r="A653" s="282"/>
      <c r="B653" s="282"/>
      <c r="F653" s="282"/>
      <c r="G653" s="282"/>
    </row>
    <row r="654" spans="1:7" ht="12.75" customHeight="1">
      <c r="A654" s="282"/>
      <c r="B654" s="282"/>
      <c r="F654" s="282"/>
      <c r="G654" s="282"/>
    </row>
    <row r="655" spans="1:7" ht="12.75" customHeight="1">
      <c r="A655" s="282"/>
      <c r="B655" s="282"/>
      <c r="F655" s="282"/>
      <c r="G655" s="282"/>
    </row>
    <row r="656" spans="1:7" ht="12.75" customHeight="1">
      <c r="A656" s="282"/>
      <c r="B656" s="282"/>
      <c r="F656" s="282"/>
      <c r="G656" s="282"/>
    </row>
    <row r="657" spans="1:7" ht="12.75" customHeight="1">
      <c r="A657" s="282"/>
      <c r="B657" s="282"/>
      <c r="F657" s="282"/>
      <c r="G657" s="282"/>
    </row>
    <row r="658" spans="1:7" ht="12.75" customHeight="1">
      <c r="A658" s="282"/>
      <c r="B658" s="282"/>
      <c r="F658" s="282"/>
      <c r="G658" s="282"/>
    </row>
    <row r="659" spans="1:7" ht="12.75" customHeight="1">
      <c r="A659" s="282"/>
      <c r="B659" s="282"/>
      <c r="F659" s="282"/>
      <c r="G659" s="282"/>
    </row>
    <row r="660" spans="1:7" ht="12.75" customHeight="1">
      <c r="A660" s="282"/>
      <c r="B660" s="282"/>
      <c r="F660" s="282"/>
      <c r="G660" s="282"/>
    </row>
    <row r="661" spans="1:7" ht="12.75" customHeight="1">
      <c r="A661" s="282"/>
      <c r="B661" s="282"/>
      <c r="F661" s="282"/>
      <c r="G661" s="282"/>
    </row>
    <row r="662" spans="1:7" ht="12.75" customHeight="1">
      <c r="A662" s="282"/>
      <c r="B662" s="282"/>
      <c r="F662" s="282"/>
      <c r="G662" s="282"/>
    </row>
    <row r="663" spans="1:7" ht="12.75" customHeight="1">
      <c r="A663" s="282"/>
      <c r="B663" s="282"/>
      <c r="F663" s="282"/>
      <c r="G663" s="282"/>
    </row>
    <row r="664" spans="1:7" ht="12.75" customHeight="1">
      <c r="A664" s="282"/>
      <c r="B664" s="282"/>
      <c r="F664" s="282"/>
      <c r="G664" s="282"/>
    </row>
    <row r="665" spans="1:7" ht="12.75" customHeight="1">
      <c r="A665" s="282"/>
      <c r="B665" s="282"/>
      <c r="F665" s="282"/>
      <c r="G665" s="282"/>
    </row>
    <row r="666" spans="1:7" ht="12.75" customHeight="1">
      <c r="A666" s="282"/>
      <c r="B666" s="282"/>
      <c r="F666" s="282"/>
      <c r="G666" s="282"/>
    </row>
    <row r="667" spans="1:7" ht="12.75" customHeight="1">
      <c r="A667" s="282"/>
      <c r="B667" s="282"/>
      <c r="F667" s="282"/>
      <c r="G667" s="282"/>
    </row>
    <row r="668" spans="1:7" ht="12.75" customHeight="1">
      <c r="A668" s="282"/>
      <c r="B668" s="282"/>
      <c r="F668" s="282"/>
      <c r="G668" s="282"/>
    </row>
    <row r="669" spans="1:7" ht="12.75" customHeight="1">
      <c r="A669" s="282"/>
      <c r="B669" s="282"/>
      <c r="F669" s="282"/>
      <c r="G669" s="282"/>
    </row>
    <row r="670" spans="1:7" ht="12.75" customHeight="1">
      <c r="A670" s="282"/>
      <c r="B670" s="282"/>
      <c r="F670" s="282"/>
      <c r="G670" s="282"/>
    </row>
    <row r="671" spans="1:7" ht="12.75" customHeight="1">
      <c r="A671" s="282"/>
      <c r="B671" s="282"/>
      <c r="F671" s="282"/>
      <c r="G671" s="282"/>
    </row>
    <row r="672" spans="1:7" ht="12.75" customHeight="1">
      <c r="A672" s="282"/>
      <c r="B672" s="282"/>
      <c r="F672" s="282"/>
      <c r="G672" s="282"/>
    </row>
    <row r="673" spans="1:7" ht="12.75" customHeight="1">
      <c r="A673" s="282"/>
      <c r="B673" s="282"/>
      <c r="F673" s="282"/>
      <c r="G673" s="282"/>
    </row>
    <row r="674" spans="1:7" ht="12.75" customHeight="1">
      <c r="A674" s="282"/>
      <c r="B674" s="282"/>
      <c r="F674" s="282"/>
      <c r="G674" s="282"/>
    </row>
    <row r="675" spans="1:7" ht="12.75" customHeight="1">
      <c r="A675" s="282"/>
      <c r="B675" s="282"/>
      <c r="F675" s="282"/>
      <c r="G675" s="282"/>
    </row>
    <row r="676" spans="1:7" ht="12.75" customHeight="1">
      <c r="A676" s="282"/>
      <c r="B676" s="282"/>
      <c r="F676" s="282"/>
      <c r="G676" s="282"/>
    </row>
    <row r="677" spans="1:7" ht="12.75" customHeight="1">
      <c r="A677" s="282"/>
      <c r="B677" s="282"/>
      <c r="F677" s="282"/>
      <c r="G677" s="282"/>
    </row>
    <row r="678" spans="1:7" ht="12.75" customHeight="1">
      <c r="A678" s="282"/>
      <c r="B678" s="282"/>
      <c r="F678" s="282"/>
      <c r="G678" s="282"/>
    </row>
    <row r="679" spans="1:7" ht="12.75" customHeight="1">
      <c r="A679" s="282"/>
      <c r="B679" s="282"/>
      <c r="F679" s="282"/>
      <c r="G679" s="282"/>
    </row>
    <row r="680" spans="1:7" ht="12.75" customHeight="1">
      <c r="A680" s="282"/>
      <c r="B680" s="282"/>
      <c r="F680" s="282"/>
      <c r="G680" s="282"/>
    </row>
    <row r="681" spans="1:7" ht="12.75" customHeight="1">
      <c r="A681" s="282"/>
      <c r="B681" s="282"/>
      <c r="F681" s="282"/>
      <c r="G681" s="282"/>
    </row>
    <row r="682" spans="1:7" ht="12.75" customHeight="1">
      <c r="A682" s="282"/>
      <c r="B682" s="282"/>
      <c r="F682" s="282"/>
      <c r="G682" s="282"/>
    </row>
    <row r="683" spans="1:7" ht="12.75" customHeight="1">
      <c r="A683" s="282"/>
      <c r="B683" s="282"/>
      <c r="F683" s="282"/>
      <c r="G683" s="282"/>
    </row>
    <row r="684" spans="1:7" ht="12.75" customHeight="1">
      <c r="A684" s="282"/>
      <c r="B684" s="282"/>
      <c r="F684" s="282"/>
      <c r="G684" s="282"/>
    </row>
    <row r="685" spans="1:7" ht="12.75" customHeight="1">
      <c r="A685" s="282"/>
      <c r="B685" s="282"/>
      <c r="F685" s="282"/>
      <c r="G685" s="282"/>
    </row>
    <row r="686" spans="1:7" ht="12.75" customHeight="1">
      <c r="A686" s="282"/>
      <c r="B686" s="282"/>
      <c r="F686" s="282"/>
      <c r="G686" s="282"/>
    </row>
    <row r="687" spans="1:7" ht="12.75" customHeight="1">
      <c r="A687" s="282"/>
      <c r="B687" s="282"/>
      <c r="F687" s="282"/>
      <c r="G687" s="282"/>
    </row>
    <row r="688" spans="1:7" ht="12.75" customHeight="1">
      <c r="A688" s="282"/>
      <c r="B688" s="282"/>
      <c r="F688" s="282"/>
      <c r="G688" s="282"/>
    </row>
    <row r="689" spans="1:7" ht="12.75" customHeight="1">
      <c r="A689" s="282"/>
      <c r="B689" s="282"/>
      <c r="F689" s="282"/>
      <c r="G689" s="282"/>
    </row>
    <row r="690" spans="1:7" ht="12.75" customHeight="1">
      <c r="A690" s="282"/>
      <c r="B690" s="282"/>
      <c r="F690" s="282"/>
      <c r="G690" s="282"/>
    </row>
    <row r="691" spans="1:7" ht="12.75" customHeight="1">
      <c r="A691" s="282"/>
      <c r="B691" s="282"/>
      <c r="F691" s="282"/>
      <c r="G691" s="282"/>
    </row>
    <row r="692" spans="1:7" ht="12.75" customHeight="1">
      <c r="A692" s="282"/>
      <c r="B692" s="282"/>
      <c r="F692" s="282"/>
      <c r="G692" s="282"/>
    </row>
    <row r="693" spans="1:7" ht="12.75" customHeight="1">
      <c r="A693" s="282"/>
      <c r="B693" s="282"/>
      <c r="F693" s="282"/>
      <c r="G693" s="282"/>
    </row>
    <row r="694" spans="1:7" ht="12.75" customHeight="1">
      <c r="A694" s="282"/>
      <c r="B694" s="282"/>
      <c r="F694" s="282"/>
      <c r="G694" s="282"/>
    </row>
    <row r="695" spans="1:7" ht="12.75" customHeight="1">
      <c r="A695" s="282"/>
      <c r="B695" s="282"/>
      <c r="F695" s="282"/>
      <c r="G695" s="282"/>
    </row>
    <row r="696" spans="1:7" ht="12.75" customHeight="1">
      <c r="A696" s="282"/>
      <c r="B696" s="282"/>
      <c r="F696" s="282"/>
      <c r="G696" s="282"/>
    </row>
    <row r="697" spans="1:7" ht="12.75" customHeight="1">
      <c r="A697" s="282"/>
      <c r="B697" s="282"/>
      <c r="F697" s="282"/>
      <c r="G697" s="282"/>
    </row>
    <row r="698" spans="1:7" ht="12.75" customHeight="1">
      <c r="A698" s="282"/>
      <c r="B698" s="282"/>
      <c r="F698" s="282"/>
      <c r="G698" s="282"/>
    </row>
    <row r="699" spans="1:7" ht="12.75" customHeight="1">
      <c r="A699" s="282"/>
      <c r="B699" s="282"/>
      <c r="F699" s="282"/>
      <c r="G699" s="282"/>
    </row>
    <row r="700" spans="1:7" ht="12.75" customHeight="1">
      <c r="A700" s="282"/>
      <c r="B700" s="282"/>
      <c r="F700" s="282"/>
      <c r="G700" s="282"/>
    </row>
    <row r="701" spans="1:7" ht="12.75" customHeight="1">
      <c r="A701" s="282"/>
      <c r="B701" s="282"/>
      <c r="F701" s="282"/>
      <c r="G701" s="282"/>
    </row>
    <row r="702" spans="1:7" ht="12.75" customHeight="1">
      <c r="A702" s="282"/>
      <c r="B702" s="282"/>
      <c r="F702" s="282"/>
      <c r="G702" s="282"/>
    </row>
    <row r="703" spans="1:7" ht="12.75" customHeight="1">
      <c r="A703" s="282"/>
      <c r="B703" s="282"/>
      <c r="F703" s="282"/>
      <c r="G703" s="282"/>
    </row>
    <row r="704" spans="1:7" ht="12.75" customHeight="1">
      <c r="A704" s="282"/>
      <c r="B704" s="282"/>
      <c r="F704" s="282"/>
      <c r="G704" s="282"/>
    </row>
    <row r="705" spans="1:7" ht="12.75" customHeight="1">
      <c r="A705" s="282"/>
      <c r="B705" s="282"/>
      <c r="F705" s="282"/>
      <c r="G705" s="282"/>
    </row>
    <row r="706" spans="1:7" ht="12.75" customHeight="1">
      <c r="A706" s="282"/>
      <c r="B706" s="282"/>
      <c r="F706" s="282"/>
      <c r="G706" s="282"/>
    </row>
    <row r="707" spans="1:7" ht="12.75" customHeight="1">
      <c r="A707" s="282"/>
      <c r="B707" s="282"/>
      <c r="F707" s="282"/>
      <c r="G707" s="282"/>
    </row>
    <row r="708" spans="1:7" ht="12.75" customHeight="1">
      <c r="A708" s="282"/>
      <c r="B708" s="282"/>
      <c r="F708" s="282"/>
      <c r="G708" s="282"/>
    </row>
    <row r="709" spans="1:7" ht="12.75" customHeight="1">
      <c r="A709" s="282"/>
      <c r="B709" s="282"/>
      <c r="F709" s="282"/>
      <c r="G709" s="282"/>
    </row>
    <row r="710" spans="1:7" ht="12.75" customHeight="1">
      <c r="A710" s="282"/>
      <c r="B710" s="282"/>
      <c r="F710" s="282"/>
      <c r="G710" s="282"/>
    </row>
    <row r="711" spans="1:7" ht="12.75" customHeight="1">
      <c r="A711" s="282"/>
      <c r="B711" s="282"/>
      <c r="F711" s="282"/>
      <c r="G711" s="282"/>
    </row>
    <row r="712" spans="1:7" ht="12.75" customHeight="1">
      <c r="A712" s="282"/>
      <c r="B712" s="282"/>
      <c r="F712" s="282"/>
      <c r="G712" s="282"/>
    </row>
    <row r="713" spans="1:7" ht="12.75" customHeight="1">
      <c r="A713" s="282"/>
      <c r="B713" s="282"/>
      <c r="F713" s="282"/>
      <c r="G713" s="282"/>
    </row>
    <row r="714" spans="1:7" ht="12.75" customHeight="1">
      <c r="A714" s="282"/>
      <c r="B714" s="282"/>
      <c r="F714" s="282"/>
      <c r="G714" s="282"/>
    </row>
    <row r="715" spans="1:7" ht="12.75" customHeight="1">
      <c r="A715" s="282"/>
      <c r="B715" s="282"/>
      <c r="F715" s="282"/>
      <c r="G715" s="282"/>
    </row>
    <row r="716" spans="1:7" ht="12.75" customHeight="1">
      <c r="A716" s="282"/>
      <c r="B716" s="282"/>
      <c r="F716" s="282"/>
      <c r="G716" s="282"/>
    </row>
    <row r="717" spans="1:7" ht="12.75" customHeight="1">
      <c r="A717" s="282"/>
      <c r="B717" s="282"/>
      <c r="F717" s="282"/>
      <c r="G717" s="282"/>
    </row>
    <row r="718" spans="1:7" ht="12.75" customHeight="1">
      <c r="A718" s="282"/>
      <c r="B718" s="282"/>
      <c r="F718" s="282"/>
      <c r="G718" s="282"/>
    </row>
    <row r="719" spans="1:7" ht="12.75" customHeight="1">
      <c r="A719" s="282"/>
      <c r="B719" s="282"/>
      <c r="F719" s="282"/>
      <c r="G719" s="282"/>
    </row>
    <row r="720" spans="1:7" ht="12.75" customHeight="1">
      <c r="A720" s="282"/>
      <c r="B720" s="282"/>
      <c r="F720" s="282"/>
      <c r="G720" s="282"/>
    </row>
    <row r="721" spans="1:7" ht="12.75" customHeight="1">
      <c r="A721" s="282"/>
      <c r="B721" s="282"/>
      <c r="F721" s="282"/>
      <c r="G721" s="282"/>
    </row>
    <row r="722" spans="1:7" ht="12.75" customHeight="1">
      <c r="A722" s="282"/>
      <c r="B722" s="282"/>
      <c r="F722" s="282"/>
      <c r="G722" s="282"/>
    </row>
    <row r="723" spans="1:7" ht="12.75" customHeight="1">
      <c r="A723" s="282"/>
      <c r="B723" s="282"/>
      <c r="F723" s="282"/>
      <c r="G723" s="282"/>
    </row>
    <row r="724" spans="1:7" ht="12.75" customHeight="1">
      <c r="A724" s="282"/>
      <c r="B724" s="282"/>
      <c r="F724" s="282"/>
      <c r="G724" s="282"/>
    </row>
    <row r="725" spans="1:7" ht="12.75" customHeight="1">
      <c r="A725" s="282"/>
      <c r="B725" s="282"/>
      <c r="F725" s="282"/>
      <c r="G725" s="282"/>
    </row>
    <row r="726" spans="1:7" ht="12.75" customHeight="1">
      <c r="A726" s="282"/>
      <c r="B726" s="282"/>
      <c r="F726" s="282"/>
      <c r="G726" s="282"/>
    </row>
    <row r="727" spans="1:7" ht="12.75" customHeight="1">
      <c r="A727" s="282"/>
      <c r="B727" s="282"/>
      <c r="F727" s="282"/>
      <c r="G727" s="282"/>
    </row>
    <row r="728" spans="1:7" ht="12.75" customHeight="1">
      <c r="A728" s="282"/>
      <c r="B728" s="282"/>
      <c r="F728" s="282"/>
      <c r="G728" s="282"/>
    </row>
    <row r="729" spans="1:7" ht="12.75" customHeight="1">
      <c r="A729" s="282"/>
      <c r="B729" s="282"/>
      <c r="F729" s="282"/>
      <c r="G729" s="282"/>
    </row>
    <row r="730" spans="1:7" ht="12.75" customHeight="1">
      <c r="A730" s="282"/>
      <c r="B730" s="282"/>
      <c r="F730" s="282"/>
      <c r="G730" s="282"/>
    </row>
    <row r="731" spans="1:7" ht="12.75" customHeight="1">
      <c r="A731" s="282"/>
      <c r="B731" s="282"/>
      <c r="F731" s="282"/>
      <c r="G731" s="282"/>
    </row>
    <row r="732" spans="1:7" ht="12.75" customHeight="1">
      <c r="A732" s="282"/>
      <c r="B732" s="282"/>
      <c r="F732" s="282"/>
      <c r="G732" s="282"/>
    </row>
    <row r="733" spans="1:7" ht="12.75" customHeight="1">
      <c r="A733" s="282"/>
      <c r="B733" s="282"/>
      <c r="F733" s="282"/>
      <c r="G733" s="282"/>
    </row>
    <row r="734" spans="1:7" ht="12.75" customHeight="1">
      <c r="A734" s="282"/>
      <c r="B734" s="282"/>
      <c r="F734" s="282"/>
      <c r="G734" s="282"/>
    </row>
    <row r="735" spans="1:7" ht="12.75" customHeight="1">
      <c r="A735" s="282"/>
      <c r="B735" s="282"/>
      <c r="F735" s="282"/>
      <c r="G735" s="282"/>
    </row>
    <row r="736" spans="1:7" ht="12.75" customHeight="1">
      <c r="A736" s="282"/>
      <c r="B736" s="282"/>
      <c r="F736" s="282"/>
      <c r="G736" s="282"/>
    </row>
    <row r="737" spans="1:7" ht="12.75" customHeight="1">
      <c r="A737" s="282"/>
      <c r="B737" s="282"/>
      <c r="F737" s="282"/>
      <c r="G737" s="282"/>
    </row>
    <row r="738" spans="1:7" ht="12.75" customHeight="1">
      <c r="A738" s="282"/>
      <c r="B738" s="282"/>
      <c r="F738" s="282"/>
      <c r="G738" s="282"/>
    </row>
    <row r="739" spans="1:7" ht="12.75" customHeight="1">
      <c r="A739" s="282"/>
      <c r="B739" s="282"/>
      <c r="F739" s="282"/>
      <c r="G739" s="282"/>
    </row>
    <row r="740" spans="1:7" ht="12.75" customHeight="1">
      <c r="A740" s="282"/>
      <c r="B740" s="282"/>
      <c r="F740" s="282"/>
      <c r="G740" s="282"/>
    </row>
    <row r="741" spans="1:7" ht="12.75" customHeight="1">
      <c r="A741" s="282"/>
      <c r="B741" s="282"/>
      <c r="F741" s="282"/>
      <c r="G741" s="282"/>
    </row>
    <row r="742" spans="1:7" ht="12.75" customHeight="1">
      <c r="A742" s="282"/>
      <c r="B742" s="282"/>
      <c r="F742" s="282"/>
      <c r="G742" s="282"/>
    </row>
    <row r="743" spans="1:7" ht="12.75" customHeight="1">
      <c r="A743" s="282"/>
      <c r="B743" s="282"/>
      <c r="F743" s="282"/>
      <c r="G743" s="282"/>
    </row>
    <row r="744" spans="1:7" ht="12.75" customHeight="1">
      <c r="A744" s="282"/>
      <c r="B744" s="282"/>
      <c r="F744" s="282"/>
      <c r="G744" s="282"/>
    </row>
    <row r="745" spans="1:7" ht="12.75" customHeight="1">
      <c r="A745" s="282"/>
      <c r="B745" s="282"/>
      <c r="F745" s="282"/>
      <c r="G745" s="282"/>
    </row>
    <row r="746" spans="1:7" ht="12.75" customHeight="1">
      <c r="A746" s="282"/>
      <c r="B746" s="282"/>
      <c r="F746" s="282"/>
      <c r="G746" s="282"/>
    </row>
    <row r="747" spans="1:7" ht="12.75" customHeight="1">
      <c r="A747" s="282"/>
      <c r="B747" s="282"/>
      <c r="F747" s="282"/>
      <c r="G747" s="282"/>
    </row>
    <row r="748" spans="1:7" ht="12.75" customHeight="1">
      <c r="A748" s="282"/>
      <c r="B748" s="282"/>
      <c r="F748" s="282"/>
      <c r="G748" s="282"/>
    </row>
    <row r="749" spans="1:7" ht="12.75" customHeight="1">
      <c r="A749" s="282"/>
      <c r="B749" s="282"/>
      <c r="F749" s="282"/>
      <c r="G749" s="282"/>
    </row>
    <row r="750" spans="1:7" ht="12.75" customHeight="1">
      <c r="A750" s="282"/>
      <c r="B750" s="282"/>
      <c r="F750" s="282"/>
      <c r="G750" s="282"/>
    </row>
    <row r="751" spans="1:7" ht="12.75" customHeight="1">
      <c r="A751" s="282"/>
      <c r="B751" s="282"/>
      <c r="F751" s="282"/>
      <c r="G751" s="282"/>
    </row>
    <row r="752" spans="1:7" ht="12.75" customHeight="1">
      <c r="A752" s="282"/>
      <c r="B752" s="282"/>
      <c r="F752" s="282"/>
      <c r="G752" s="282"/>
    </row>
    <row r="753" spans="1:7" ht="12.75" customHeight="1">
      <c r="A753" s="282"/>
      <c r="B753" s="282"/>
      <c r="F753" s="282"/>
      <c r="G753" s="282"/>
    </row>
    <row r="754" spans="1:7" ht="12.75" customHeight="1">
      <c r="A754" s="282"/>
      <c r="B754" s="282"/>
      <c r="F754" s="282"/>
      <c r="G754" s="282"/>
    </row>
    <row r="755" spans="1:7" ht="12.75" customHeight="1">
      <c r="A755" s="282"/>
      <c r="B755" s="282"/>
      <c r="F755" s="282"/>
      <c r="G755" s="282"/>
    </row>
    <row r="756" spans="1:7" ht="12.75" customHeight="1">
      <c r="A756" s="282"/>
      <c r="B756" s="282"/>
      <c r="F756" s="282"/>
      <c r="G756" s="282"/>
    </row>
    <row r="757" spans="1:7" ht="12.75" customHeight="1">
      <c r="A757" s="282"/>
      <c r="B757" s="282"/>
      <c r="F757" s="282"/>
      <c r="G757" s="282"/>
    </row>
    <row r="758" spans="1:7" ht="12.75" customHeight="1">
      <c r="A758" s="282"/>
      <c r="B758" s="282"/>
      <c r="F758" s="282"/>
      <c r="G758" s="282"/>
    </row>
    <row r="759" spans="1:7" ht="12.75" customHeight="1">
      <c r="A759" s="282"/>
      <c r="B759" s="282"/>
      <c r="F759" s="282"/>
      <c r="G759" s="282"/>
    </row>
    <row r="760" spans="1:7" ht="12.75" customHeight="1">
      <c r="A760" s="282"/>
      <c r="B760" s="282"/>
      <c r="F760" s="282"/>
      <c r="G760" s="282"/>
    </row>
    <row r="761" spans="1:7" ht="12.75" customHeight="1">
      <c r="A761" s="282"/>
      <c r="B761" s="282"/>
      <c r="F761" s="282"/>
      <c r="G761" s="282"/>
    </row>
    <row r="762" spans="1:7" ht="12.75" customHeight="1">
      <c r="A762" s="282"/>
      <c r="B762" s="282"/>
      <c r="F762" s="282"/>
      <c r="G762" s="282"/>
    </row>
    <row r="763" spans="1:7" ht="12.75" customHeight="1">
      <c r="A763" s="282"/>
      <c r="B763" s="282"/>
      <c r="F763" s="282"/>
      <c r="G763" s="282"/>
    </row>
    <row r="764" spans="1:7" ht="12.75" customHeight="1">
      <c r="A764" s="282"/>
      <c r="B764" s="282"/>
      <c r="F764" s="282"/>
      <c r="G764" s="282"/>
    </row>
    <row r="765" spans="1:7" ht="12.75" customHeight="1">
      <c r="A765" s="282"/>
      <c r="B765" s="282"/>
      <c r="F765" s="282"/>
      <c r="G765" s="282"/>
    </row>
    <row r="766" spans="1:7" ht="12.75" customHeight="1">
      <c r="A766" s="282"/>
      <c r="B766" s="282"/>
      <c r="F766" s="282"/>
      <c r="G766" s="282"/>
    </row>
    <row r="767" spans="1:7" ht="12.75" customHeight="1">
      <c r="A767" s="282"/>
      <c r="B767" s="282"/>
      <c r="F767" s="282"/>
      <c r="G767" s="282"/>
    </row>
    <row r="768" spans="1:7" ht="12.75" customHeight="1">
      <c r="A768" s="282"/>
      <c r="B768" s="282"/>
      <c r="F768" s="282"/>
      <c r="G768" s="282"/>
    </row>
    <row r="769" spans="1:7" ht="12.75" customHeight="1">
      <c r="A769" s="282"/>
      <c r="B769" s="282"/>
      <c r="F769" s="282"/>
      <c r="G769" s="282"/>
    </row>
    <row r="770" spans="1:7" ht="12.75" customHeight="1">
      <c r="A770" s="282"/>
      <c r="B770" s="282"/>
      <c r="F770" s="282"/>
      <c r="G770" s="282"/>
    </row>
    <row r="771" spans="1:7" ht="12.75" customHeight="1">
      <c r="A771" s="282"/>
      <c r="B771" s="282"/>
      <c r="F771" s="282"/>
      <c r="G771" s="282"/>
    </row>
    <row r="772" spans="1:7" ht="12.75" customHeight="1">
      <c r="A772" s="282"/>
      <c r="B772" s="282"/>
      <c r="F772" s="282"/>
      <c r="G772" s="282"/>
    </row>
    <row r="773" spans="1:7" ht="12.75" customHeight="1">
      <c r="A773" s="282"/>
      <c r="B773" s="282"/>
      <c r="F773" s="282"/>
      <c r="G773" s="282"/>
    </row>
    <row r="774" spans="1:7" ht="12.75" customHeight="1">
      <c r="A774" s="282"/>
      <c r="B774" s="282"/>
      <c r="F774" s="282"/>
      <c r="G774" s="282"/>
    </row>
    <row r="775" spans="1:7" ht="12.75" customHeight="1">
      <c r="A775" s="282"/>
      <c r="B775" s="282"/>
      <c r="F775" s="282"/>
      <c r="G775" s="282"/>
    </row>
    <row r="776" spans="1:7" ht="12.75" customHeight="1">
      <c r="A776" s="282"/>
      <c r="B776" s="282"/>
      <c r="F776" s="282"/>
      <c r="G776" s="282"/>
    </row>
    <row r="777" spans="1:7" ht="12.75" customHeight="1">
      <c r="A777" s="282"/>
      <c r="B777" s="282"/>
      <c r="F777" s="282"/>
      <c r="G777" s="282"/>
    </row>
    <row r="778" spans="1:7" ht="12.75" customHeight="1">
      <c r="A778" s="282"/>
      <c r="B778" s="282"/>
      <c r="F778" s="282"/>
      <c r="G778" s="282"/>
    </row>
    <row r="779" spans="1:7" ht="12.75" customHeight="1">
      <c r="A779" s="282"/>
      <c r="B779" s="282"/>
      <c r="F779" s="282"/>
      <c r="G779" s="282"/>
    </row>
    <row r="780" spans="1:7" ht="12.75" customHeight="1">
      <c r="A780" s="282"/>
      <c r="B780" s="282"/>
      <c r="F780" s="282"/>
      <c r="G780" s="282"/>
    </row>
    <row r="781" spans="1:7" ht="12.75" customHeight="1">
      <c r="A781" s="282"/>
      <c r="B781" s="282"/>
      <c r="F781" s="282"/>
      <c r="G781" s="282"/>
    </row>
    <row r="782" spans="1:7" ht="12.75" customHeight="1">
      <c r="A782" s="282"/>
      <c r="B782" s="282"/>
      <c r="F782" s="282"/>
      <c r="G782" s="282"/>
    </row>
    <row r="783" spans="1:7" ht="12.75" customHeight="1">
      <c r="A783" s="282"/>
      <c r="B783" s="282"/>
      <c r="F783" s="282"/>
      <c r="G783" s="282"/>
    </row>
    <row r="784" spans="1:7" ht="12.75" customHeight="1">
      <c r="A784" s="282"/>
      <c r="B784" s="282"/>
      <c r="F784" s="282"/>
      <c r="G784" s="282"/>
    </row>
    <row r="785" spans="1:7" ht="12.75" customHeight="1">
      <c r="A785" s="282"/>
      <c r="B785" s="282"/>
      <c r="F785" s="282"/>
      <c r="G785" s="282"/>
    </row>
    <row r="786" spans="1:7" ht="12.75" customHeight="1">
      <c r="A786" s="282"/>
      <c r="B786" s="282"/>
      <c r="F786" s="282"/>
      <c r="G786" s="282"/>
    </row>
    <row r="787" spans="1:7" ht="12.75" customHeight="1">
      <c r="A787" s="282"/>
      <c r="B787" s="282"/>
      <c r="F787" s="282"/>
      <c r="G787" s="282"/>
    </row>
    <row r="788" spans="1:7" ht="12.75" customHeight="1">
      <c r="A788" s="282"/>
      <c r="B788" s="282"/>
      <c r="F788" s="282"/>
      <c r="G788" s="282"/>
    </row>
    <row r="789" spans="1:7" ht="12.75" customHeight="1">
      <c r="A789" s="282"/>
      <c r="B789" s="282"/>
      <c r="F789" s="282"/>
      <c r="G789" s="282"/>
    </row>
    <row r="790" spans="1:7" ht="12.75" customHeight="1">
      <c r="A790" s="282"/>
      <c r="B790" s="282"/>
      <c r="F790" s="282"/>
      <c r="G790" s="282"/>
    </row>
    <row r="791" spans="1:7" ht="12.75" customHeight="1">
      <c r="A791" s="282"/>
      <c r="B791" s="282"/>
      <c r="F791" s="282"/>
      <c r="G791" s="282"/>
    </row>
    <row r="792" spans="1:7" ht="12.75" customHeight="1">
      <c r="A792" s="282"/>
      <c r="B792" s="282"/>
      <c r="F792" s="282"/>
      <c r="G792" s="282"/>
    </row>
    <row r="793" spans="1:7" ht="12.75" customHeight="1">
      <c r="A793" s="282"/>
      <c r="B793" s="282"/>
      <c r="F793" s="282"/>
      <c r="G793" s="282"/>
    </row>
    <row r="794" spans="1:7" ht="12.75" customHeight="1">
      <c r="A794" s="282"/>
      <c r="B794" s="282"/>
      <c r="F794" s="282"/>
      <c r="G794" s="282"/>
    </row>
    <row r="795" spans="1:7" ht="12.75" customHeight="1">
      <c r="A795" s="282"/>
      <c r="B795" s="282"/>
      <c r="F795" s="282"/>
      <c r="G795" s="282"/>
    </row>
    <row r="796" spans="1:7" ht="12.75" customHeight="1">
      <c r="A796" s="282"/>
      <c r="B796" s="282"/>
      <c r="F796" s="282"/>
      <c r="G796" s="282"/>
    </row>
    <row r="797" spans="1:7" ht="12.75" customHeight="1">
      <c r="A797" s="282"/>
      <c r="B797" s="282"/>
      <c r="F797" s="282"/>
      <c r="G797" s="282"/>
    </row>
    <row r="798" spans="1:7" ht="12.75" customHeight="1">
      <c r="A798" s="282"/>
      <c r="B798" s="282"/>
      <c r="F798" s="282"/>
      <c r="G798" s="282"/>
    </row>
    <row r="799" spans="1:7" ht="12.75" customHeight="1">
      <c r="A799" s="282"/>
      <c r="B799" s="282"/>
      <c r="F799" s="282"/>
      <c r="G799" s="282"/>
    </row>
    <row r="800" spans="1:7" ht="12.75" customHeight="1">
      <c r="A800" s="282"/>
      <c r="B800" s="282"/>
      <c r="F800" s="282"/>
      <c r="G800" s="282"/>
    </row>
    <row r="801" spans="1:7" ht="12.75" customHeight="1">
      <c r="A801" s="282"/>
      <c r="B801" s="282"/>
      <c r="F801" s="282"/>
      <c r="G801" s="282"/>
    </row>
    <row r="802" spans="1:7" ht="12.75" customHeight="1">
      <c r="A802" s="282"/>
      <c r="B802" s="282"/>
      <c r="F802" s="282"/>
      <c r="G802" s="282"/>
    </row>
    <row r="803" spans="1:7" ht="12.75" customHeight="1">
      <c r="A803" s="282"/>
      <c r="B803" s="282"/>
      <c r="F803" s="282"/>
      <c r="G803" s="282"/>
    </row>
    <row r="804" spans="1:7" ht="12.75" customHeight="1">
      <c r="A804" s="282"/>
      <c r="B804" s="282"/>
      <c r="F804" s="282"/>
      <c r="G804" s="282"/>
    </row>
    <row r="805" spans="1:7" ht="12.75" customHeight="1">
      <c r="A805" s="282"/>
      <c r="B805" s="282"/>
      <c r="F805" s="282"/>
      <c r="G805" s="282"/>
    </row>
    <row r="806" spans="1:7" ht="12.75" customHeight="1">
      <c r="A806" s="282"/>
      <c r="B806" s="282"/>
      <c r="F806" s="282"/>
      <c r="G806" s="282"/>
    </row>
    <row r="807" spans="1:7" ht="12.75" customHeight="1">
      <c r="A807" s="282"/>
      <c r="B807" s="282"/>
      <c r="F807" s="282"/>
      <c r="G807" s="282"/>
    </row>
    <row r="808" spans="1:7" ht="12.75" customHeight="1">
      <c r="A808" s="282"/>
      <c r="B808" s="282"/>
      <c r="F808" s="282"/>
      <c r="G808" s="282"/>
    </row>
    <row r="809" spans="1:7" ht="12.75" customHeight="1">
      <c r="A809" s="282"/>
      <c r="B809" s="282"/>
      <c r="F809" s="282"/>
      <c r="G809" s="282"/>
    </row>
    <row r="810" spans="1:7" ht="12.75" customHeight="1">
      <c r="A810" s="282"/>
      <c r="B810" s="282"/>
      <c r="F810" s="282"/>
      <c r="G810" s="282"/>
    </row>
    <row r="811" spans="1:7" ht="12.75" customHeight="1">
      <c r="A811" s="282"/>
      <c r="B811" s="282"/>
      <c r="F811" s="282"/>
      <c r="G811" s="282"/>
    </row>
    <row r="812" spans="1:7" ht="12.75" customHeight="1">
      <c r="A812" s="282"/>
      <c r="B812" s="282"/>
      <c r="F812" s="282"/>
      <c r="G812" s="282"/>
    </row>
    <row r="813" spans="1:7" ht="12.75" customHeight="1">
      <c r="A813" s="282"/>
      <c r="B813" s="282"/>
      <c r="F813" s="282"/>
      <c r="G813" s="282"/>
    </row>
    <row r="814" spans="1:7" ht="12.75" customHeight="1">
      <c r="A814" s="282"/>
      <c r="B814" s="282"/>
      <c r="F814" s="282"/>
      <c r="G814" s="282"/>
    </row>
    <row r="815" spans="1:7" ht="12.75" customHeight="1">
      <c r="A815" s="282"/>
      <c r="B815" s="282"/>
      <c r="F815" s="282"/>
      <c r="G815" s="282"/>
    </row>
    <row r="816" spans="1:7" ht="12.75" customHeight="1">
      <c r="A816" s="282"/>
      <c r="B816" s="282"/>
      <c r="F816" s="282"/>
      <c r="G816" s="282"/>
    </row>
    <row r="817" spans="1:7" ht="12.75" customHeight="1">
      <c r="A817" s="282"/>
      <c r="B817" s="282"/>
      <c r="F817" s="282"/>
      <c r="G817" s="282"/>
    </row>
    <row r="818" spans="1:7" ht="12.75" customHeight="1">
      <c r="A818" s="282"/>
      <c r="B818" s="282"/>
      <c r="F818" s="282"/>
      <c r="G818" s="282"/>
    </row>
    <row r="819" spans="1:7" ht="12.75" customHeight="1">
      <c r="A819" s="282"/>
      <c r="B819" s="282"/>
      <c r="F819" s="282"/>
      <c r="G819" s="282"/>
    </row>
    <row r="820" spans="1:7" ht="12.75" customHeight="1">
      <c r="A820" s="282"/>
      <c r="B820" s="282"/>
      <c r="F820" s="282"/>
      <c r="G820" s="282"/>
    </row>
    <row r="821" spans="1:7" ht="12.75" customHeight="1">
      <c r="A821" s="282"/>
      <c r="B821" s="282"/>
      <c r="F821" s="282"/>
      <c r="G821" s="282"/>
    </row>
    <row r="822" spans="1:7" ht="12.75" customHeight="1">
      <c r="A822" s="282"/>
      <c r="B822" s="282"/>
      <c r="F822" s="282"/>
      <c r="G822" s="282"/>
    </row>
    <row r="823" spans="1:7" ht="12.75" customHeight="1">
      <c r="A823" s="282"/>
      <c r="B823" s="282"/>
      <c r="F823" s="282"/>
      <c r="G823" s="282"/>
    </row>
    <row r="824" spans="1:7" ht="12.75" customHeight="1">
      <c r="A824" s="282"/>
      <c r="B824" s="282"/>
      <c r="F824" s="282"/>
      <c r="G824" s="282"/>
    </row>
    <row r="825" spans="1:7" ht="12.75" customHeight="1">
      <c r="A825" s="282"/>
      <c r="B825" s="282"/>
      <c r="F825" s="282"/>
      <c r="G825" s="282"/>
    </row>
    <row r="826" spans="1:7" ht="12.75" customHeight="1">
      <c r="A826" s="282"/>
      <c r="B826" s="282"/>
      <c r="F826" s="282"/>
      <c r="G826" s="282"/>
    </row>
    <row r="827" spans="1:7" ht="12.75" customHeight="1">
      <c r="A827" s="282"/>
      <c r="B827" s="282"/>
      <c r="F827" s="282"/>
      <c r="G827" s="282"/>
    </row>
    <row r="828" spans="1:7" ht="12.75" customHeight="1">
      <c r="A828" s="282"/>
      <c r="B828" s="282"/>
      <c r="F828" s="282"/>
      <c r="G828" s="282"/>
    </row>
    <row r="829" spans="1:7" ht="12.75" customHeight="1">
      <c r="A829" s="282"/>
      <c r="B829" s="282"/>
      <c r="F829" s="282"/>
      <c r="G829" s="282"/>
    </row>
    <row r="830" spans="1:7" ht="12.75" customHeight="1">
      <c r="A830" s="282"/>
      <c r="B830" s="282"/>
      <c r="F830" s="282"/>
      <c r="G830" s="282"/>
    </row>
    <row r="831" spans="1:7" ht="12.75" customHeight="1">
      <c r="A831" s="282"/>
      <c r="B831" s="282"/>
      <c r="F831" s="282"/>
      <c r="G831" s="282"/>
    </row>
    <row r="832" spans="1:7" ht="12.75" customHeight="1">
      <c r="A832" s="282"/>
      <c r="B832" s="282"/>
      <c r="F832" s="282"/>
      <c r="G832" s="282"/>
    </row>
    <row r="833" spans="1:7" ht="12.75" customHeight="1">
      <c r="A833" s="282"/>
      <c r="B833" s="282"/>
      <c r="F833" s="282"/>
      <c r="G833" s="282"/>
    </row>
    <row r="834" spans="1:7" ht="12.75" customHeight="1">
      <c r="A834" s="282"/>
      <c r="B834" s="282"/>
      <c r="F834" s="282"/>
      <c r="G834" s="282"/>
    </row>
    <row r="835" spans="1:7" ht="12.75" customHeight="1">
      <c r="A835" s="282"/>
      <c r="B835" s="282"/>
      <c r="F835" s="282"/>
      <c r="G835" s="282"/>
    </row>
    <row r="836" spans="1:7" ht="12.75" customHeight="1">
      <c r="A836" s="282"/>
      <c r="B836" s="282"/>
      <c r="F836" s="282"/>
      <c r="G836" s="282"/>
    </row>
    <row r="837" spans="1:7" ht="12.75" customHeight="1">
      <c r="A837" s="282"/>
      <c r="B837" s="282"/>
      <c r="F837" s="282"/>
      <c r="G837" s="282"/>
    </row>
    <row r="838" spans="1:7" ht="12.75" customHeight="1">
      <c r="A838" s="282"/>
      <c r="B838" s="282"/>
      <c r="F838" s="282"/>
      <c r="G838" s="282"/>
    </row>
    <row r="839" spans="1:7" ht="12.75" customHeight="1">
      <c r="A839" s="282"/>
      <c r="B839" s="282"/>
      <c r="F839" s="282"/>
      <c r="G839" s="282"/>
    </row>
    <row r="840" spans="1:7" ht="12.75" customHeight="1">
      <c r="A840" s="282"/>
      <c r="B840" s="282"/>
      <c r="F840" s="282"/>
      <c r="G840" s="282"/>
    </row>
    <row r="841" spans="1:7" ht="12.75" customHeight="1">
      <c r="A841" s="282"/>
      <c r="B841" s="282"/>
      <c r="F841" s="282"/>
      <c r="G841" s="282"/>
    </row>
    <row r="842" spans="1:7" ht="12.75" customHeight="1">
      <c r="A842" s="282"/>
      <c r="B842" s="282"/>
      <c r="F842" s="282"/>
      <c r="G842" s="282"/>
    </row>
    <row r="843" spans="1:7" ht="12.75" customHeight="1">
      <c r="A843" s="282"/>
      <c r="B843" s="282"/>
      <c r="F843" s="282"/>
      <c r="G843" s="282"/>
    </row>
    <row r="844" spans="1:7" ht="12.75" customHeight="1">
      <c r="A844" s="282"/>
      <c r="B844" s="282"/>
      <c r="F844" s="282"/>
      <c r="G844" s="282"/>
    </row>
    <row r="845" spans="1:7" ht="12.75" customHeight="1">
      <c r="A845" s="282"/>
      <c r="B845" s="282"/>
      <c r="F845" s="282"/>
      <c r="G845" s="282"/>
    </row>
    <row r="846" spans="1:7" ht="12.75" customHeight="1">
      <c r="A846" s="282"/>
      <c r="B846" s="282"/>
      <c r="F846" s="282"/>
      <c r="G846" s="282"/>
    </row>
    <row r="847" spans="1:7" ht="12.75" customHeight="1">
      <c r="A847" s="282"/>
      <c r="B847" s="282"/>
      <c r="F847" s="282"/>
      <c r="G847" s="282"/>
    </row>
    <row r="848" spans="1:7" ht="12.75" customHeight="1">
      <c r="A848" s="282"/>
      <c r="B848" s="282"/>
      <c r="F848" s="282"/>
      <c r="G848" s="282"/>
    </row>
    <row r="849" spans="1:7" ht="12.75" customHeight="1">
      <c r="A849" s="282"/>
      <c r="B849" s="282"/>
      <c r="F849" s="282"/>
      <c r="G849" s="282"/>
    </row>
    <row r="850" spans="1:7" ht="12.75" customHeight="1">
      <c r="A850" s="282"/>
      <c r="B850" s="282"/>
      <c r="F850" s="282"/>
      <c r="G850" s="282"/>
    </row>
    <row r="851" spans="1:7" ht="12.75" customHeight="1">
      <c r="A851" s="282"/>
      <c r="B851" s="282"/>
      <c r="F851" s="282"/>
      <c r="G851" s="282"/>
    </row>
    <row r="852" spans="1:7" ht="12.75" customHeight="1">
      <c r="A852" s="282"/>
      <c r="B852" s="282"/>
      <c r="F852" s="282"/>
      <c r="G852" s="282"/>
    </row>
    <row r="853" spans="1:7" ht="12.75" customHeight="1">
      <c r="A853" s="282"/>
      <c r="B853" s="282"/>
      <c r="F853" s="282"/>
      <c r="G853" s="282"/>
    </row>
    <row r="854" spans="1:7" ht="12.75" customHeight="1">
      <c r="A854" s="282"/>
      <c r="B854" s="282"/>
      <c r="F854" s="282"/>
      <c r="G854" s="282"/>
    </row>
    <row r="855" spans="1:7" ht="12.75" customHeight="1">
      <c r="A855" s="282"/>
      <c r="B855" s="282"/>
      <c r="F855" s="282"/>
      <c r="G855" s="282"/>
    </row>
    <row r="856" spans="1:7" ht="12.75" customHeight="1">
      <c r="A856" s="282"/>
      <c r="B856" s="282"/>
      <c r="F856" s="282"/>
      <c r="G856" s="282"/>
    </row>
    <row r="857" spans="1:7" ht="12.75" customHeight="1">
      <c r="A857" s="282"/>
      <c r="B857" s="282"/>
      <c r="F857" s="282"/>
      <c r="G857" s="282"/>
    </row>
    <row r="858" spans="1:7" ht="12.75" customHeight="1">
      <c r="A858" s="282"/>
      <c r="B858" s="282"/>
      <c r="F858" s="282"/>
      <c r="G858" s="282"/>
    </row>
    <row r="859" spans="1:7" ht="12.75" customHeight="1">
      <c r="A859" s="282"/>
      <c r="B859" s="282"/>
      <c r="F859" s="282"/>
      <c r="G859" s="282"/>
    </row>
    <row r="860" spans="1:7" ht="12.75" customHeight="1">
      <c r="A860" s="282"/>
      <c r="B860" s="282"/>
      <c r="F860" s="282"/>
      <c r="G860" s="282"/>
    </row>
    <row r="861" spans="1:7" ht="12.75" customHeight="1">
      <c r="A861" s="282"/>
      <c r="B861" s="282"/>
      <c r="F861" s="282"/>
      <c r="G861" s="282"/>
    </row>
    <row r="862" spans="1:7" ht="12.75" customHeight="1">
      <c r="A862" s="282"/>
      <c r="B862" s="282"/>
      <c r="F862" s="282"/>
      <c r="G862" s="282"/>
    </row>
    <row r="863" spans="1:7" ht="12.75" customHeight="1">
      <c r="A863" s="282"/>
      <c r="B863" s="282"/>
      <c r="F863" s="282"/>
      <c r="G863" s="282"/>
    </row>
    <row r="864" spans="1:7" ht="12.75" customHeight="1">
      <c r="A864" s="282"/>
      <c r="B864" s="282"/>
      <c r="F864" s="282"/>
      <c r="G864" s="282"/>
    </row>
    <row r="865" spans="1:7" ht="12.75" customHeight="1">
      <c r="A865" s="282"/>
      <c r="B865" s="282"/>
      <c r="F865" s="282"/>
      <c r="G865" s="282"/>
    </row>
    <row r="866" spans="1:7" ht="12.75" customHeight="1">
      <c r="A866" s="282"/>
      <c r="B866" s="282"/>
      <c r="F866" s="282"/>
      <c r="G866" s="282"/>
    </row>
    <row r="867" spans="1:7" ht="12.75" customHeight="1">
      <c r="A867" s="282"/>
      <c r="B867" s="282"/>
      <c r="F867" s="282"/>
      <c r="G867" s="282"/>
    </row>
    <row r="868" spans="1:7" ht="12.75" customHeight="1">
      <c r="A868" s="282"/>
      <c r="B868" s="282"/>
      <c r="F868" s="282"/>
      <c r="G868" s="282"/>
    </row>
    <row r="869" spans="1:7" ht="12.75" customHeight="1">
      <c r="A869" s="282"/>
      <c r="B869" s="282"/>
      <c r="F869" s="282"/>
      <c r="G869" s="282"/>
    </row>
    <row r="870" spans="1:7" ht="12.75" customHeight="1">
      <c r="A870" s="282"/>
      <c r="B870" s="282"/>
      <c r="F870" s="282"/>
      <c r="G870" s="282"/>
    </row>
    <row r="871" spans="1:7" ht="12.75" customHeight="1">
      <c r="A871" s="282"/>
      <c r="B871" s="282"/>
      <c r="F871" s="282"/>
      <c r="G871" s="282"/>
    </row>
    <row r="872" spans="1:7" ht="12.75" customHeight="1">
      <c r="A872" s="282"/>
      <c r="B872" s="282"/>
      <c r="F872" s="282"/>
      <c r="G872" s="282"/>
    </row>
    <row r="873" spans="1:7" ht="12.75" customHeight="1">
      <c r="A873" s="282"/>
      <c r="B873" s="282"/>
      <c r="F873" s="282"/>
      <c r="G873" s="282"/>
    </row>
    <row r="874" spans="1:7" ht="12.75" customHeight="1">
      <c r="A874" s="282"/>
      <c r="B874" s="282"/>
      <c r="F874" s="282"/>
      <c r="G874" s="282"/>
    </row>
    <row r="875" spans="1:7" ht="12.75" customHeight="1">
      <c r="A875" s="282"/>
      <c r="B875" s="282"/>
      <c r="F875" s="282"/>
      <c r="G875" s="282"/>
    </row>
    <row r="876" spans="1:7" ht="12.75" customHeight="1">
      <c r="A876" s="282"/>
      <c r="B876" s="282"/>
      <c r="F876" s="282"/>
      <c r="G876" s="282"/>
    </row>
    <row r="877" spans="1:7" ht="12.75" customHeight="1">
      <c r="A877" s="282"/>
      <c r="B877" s="282"/>
      <c r="F877" s="282"/>
      <c r="G877" s="282"/>
    </row>
    <row r="878" spans="1:7" ht="12.75" customHeight="1">
      <c r="A878" s="282"/>
      <c r="B878" s="282"/>
      <c r="F878" s="282"/>
      <c r="G878" s="282"/>
    </row>
    <row r="879" spans="1:7" ht="12.75" customHeight="1">
      <c r="A879" s="282"/>
      <c r="B879" s="282"/>
      <c r="F879" s="282"/>
      <c r="G879" s="282"/>
    </row>
    <row r="880" spans="1:7" ht="12.75" customHeight="1">
      <c r="A880" s="282"/>
      <c r="B880" s="282"/>
      <c r="F880" s="282"/>
      <c r="G880" s="282"/>
    </row>
    <row r="881" spans="1:7" ht="12.75" customHeight="1">
      <c r="A881" s="282"/>
      <c r="B881" s="282"/>
      <c r="F881" s="282"/>
      <c r="G881" s="282"/>
    </row>
    <row r="882" spans="1:7" ht="12.75" customHeight="1">
      <c r="A882" s="282"/>
      <c r="B882" s="282"/>
      <c r="F882" s="282"/>
      <c r="G882" s="282"/>
    </row>
    <row r="883" spans="1:7" ht="12.75" customHeight="1">
      <c r="A883" s="282"/>
      <c r="B883" s="282"/>
      <c r="F883" s="282"/>
      <c r="G883" s="282"/>
    </row>
    <row r="884" spans="1:7" ht="12.75" customHeight="1">
      <c r="A884" s="282"/>
      <c r="B884" s="282"/>
      <c r="F884" s="282"/>
      <c r="G884" s="282"/>
    </row>
    <row r="885" spans="1:7" ht="12.75" customHeight="1">
      <c r="A885" s="282"/>
      <c r="B885" s="282"/>
      <c r="F885" s="282"/>
      <c r="G885" s="282"/>
    </row>
    <row r="886" spans="1:7" ht="12.75" customHeight="1">
      <c r="A886" s="282"/>
      <c r="B886" s="282"/>
      <c r="F886" s="282"/>
      <c r="G886" s="282"/>
    </row>
    <row r="887" spans="1:7" ht="12.75" customHeight="1">
      <c r="A887" s="282"/>
      <c r="B887" s="282"/>
      <c r="F887" s="282"/>
      <c r="G887" s="282"/>
    </row>
    <row r="888" spans="1:7" ht="12.75" customHeight="1">
      <c r="A888" s="282"/>
      <c r="B888" s="282"/>
      <c r="F888" s="282"/>
      <c r="G888" s="282"/>
    </row>
    <row r="889" spans="1:7" ht="12.75" customHeight="1">
      <c r="A889" s="282"/>
      <c r="B889" s="282"/>
      <c r="F889" s="282"/>
      <c r="G889" s="282"/>
    </row>
    <row r="890" spans="1:7" ht="12.75" customHeight="1">
      <c r="A890" s="282"/>
      <c r="B890" s="282"/>
      <c r="F890" s="282"/>
      <c r="G890" s="282"/>
    </row>
    <row r="891" spans="1:7" ht="12.75" customHeight="1">
      <c r="A891" s="282"/>
      <c r="B891" s="282"/>
      <c r="F891" s="282"/>
      <c r="G891" s="282"/>
    </row>
    <row r="892" spans="1:7" ht="12.75" customHeight="1">
      <c r="A892" s="282"/>
      <c r="B892" s="282"/>
      <c r="F892" s="282"/>
      <c r="G892" s="282"/>
    </row>
    <row r="893" spans="1:7" ht="12.75" customHeight="1">
      <c r="A893" s="282"/>
      <c r="B893" s="282"/>
      <c r="F893" s="282"/>
      <c r="G893" s="282"/>
    </row>
    <row r="894" spans="1:7" ht="12.75" customHeight="1">
      <c r="A894" s="282"/>
      <c r="B894" s="282"/>
      <c r="F894" s="282"/>
      <c r="G894" s="282"/>
    </row>
    <row r="895" spans="1:7" ht="12.75" customHeight="1">
      <c r="A895" s="282"/>
      <c r="B895" s="282"/>
      <c r="F895" s="282"/>
      <c r="G895" s="282"/>
    </row>
    <row r="896" spans="1:7" ht="12.75" customHeight="1">
      <c r="A896" s="282"/>
      <c r="B896" s="282"/>
      <c r="F896" s="282"/>
      <c r="G896" s="282"/>
    </row>
    <row r="897" spans="1:7" ht="12.75" customHeight="1">
      <c r="A897" s="282"/>
      <c r="B897" s="282"/>
      <c r="F897" s="282"/>
      <c r="G897" s="282"/>
    </row>
    <row r="898" spans="1:7" ht="12.75" customHeight="1">
      <c r="A898" s="282"/>
      <c r="B898" s="282"/>
      <c r="F898" s="282"/>
      <c r="G898" s="282"/>
    </row>
    <row r="899" spans="1:7" ht="12.75" customHeight="1">
      <c r="A899" s="282"/>
      <c r="B899" s="282"/>
      <c r="F899" s="282"/>
      <c r="G899" s="282"/>
    </row>
    <row r="900" spans="1:7" ht="12.75" customHeight="1">
      <c r="A900" s="282"/>
      <c r="B900" s="282"/>
      <c r="F900" s="282"/>
      <c r="G900" s="282"/>
    </row>
    <row r="901" spans="1:7" ht="12.75" customHeight="1">
      <c r="A901" s="282"/>
      <c r="B901" s="282"/>
      <c r="F901" s="282"/>
      <c r="G901" s="282"/>
    </row>
    <row r="902" spans="1:7" ht="12.75" customHeight="1">
      <c r="A902" s="282"/>
      <c r="B902" s="282"/>
      <c r="F902" s="282"/>
      <c r="G902" s="282"/>
    </row>
    <row r="903" spans="1:7" ht="12.75" customHeight="1">
      <c r="A903" s="282"/>
      <c r="B903" s="282"/>
      <c r="F903" s="282"/>
      <c r="G903" s="282"/>
    </row>
    <row r="904" spans="1:7" ht="12.75" customHeight="1">
      <c r="A904" s="282"/>
      <c r="B904" s="282"/>
      <c r="F904" s="282"/>
      <c r="G904" s="282"/>
    </row>
    <row r="905" spans="1:7" ht="12.75" customHeight="1">
      <c r="A905" s="282"/>
      <c r="B905" s="282"/>
      <c r="F905" s="282"/>
      <c r="G905" s="282"/>
    </row>
    <row r="906" spans="1:7" ht="12.75" customHeight="1">
      <c r="A906" s="282"/>
      <c r="B906" s="282"/>
      <c r="F906" s="282"/>
      <c r="G906" s="282"/>
    </row>
    <row r="907" spans="1:7" ht="12.75" customHeight="1">
      <c r="A907" s="282"/>
      <c r="B907" s="282"/>
      <c r="F907" s="282"/>
      <c r="G907" s="282"/>
    </row>
    <row r="908" spans="1:7" ht="12.75" customHeight="1">
      <c r="A908" s="282"/>
      <c r="B908" s="282"/>
      <c r="F908" s="282"/>
      <c r="G908" s="282"/>
    </row>
    <row r="909" spans="1:7" ht="12.75" customHeight="1">
      <c r="A909" s="282"/>
      <c r="B909" s="282"/>
      <c r="F909" s="282"/>
      <c r="G909" s="282"/>
    </row>
    <row r="910" spans="1:7" ht="12.75" customHeight="1">
      <c r="A910" s="282"/>
      <c r="B910" s="282"/>
      <c r="F910" s="282"/>
      <c r="G910" s="282"/>
    </row>
    <row r="911" spans="1:7" ht="12.75" customHeight="1">
      <c r="A911" s="282"/>
      <c r="B911" s="282"/>
      <c r="F911" s="282"/>
      <c r="G911" s="282"/>
    </row>
    <row r="912" spans="1:7" ht="12.75" customHeight="1">
      <c r="A912" s="282"/>
      <c r="B912" s="282"/>
      <c r="F912" s="282"/>
      <c r="G912" s="282"/>
    </row>
    <row r="913" spans="1:7" ht="12.75" customHeight="1">
      <c r="A913" s="282"/>
      <c r="B913" s="282"/>
      <c r="F913" s="282"/>
      <c r="G913" s="282"/>
    </row>
    <row r="914" spans="1:7" ht="12.75" customHeight="1">
      <c r="A914" s="282"/>
      <c r="B914" s="282"/>
      <c r="F914" s="282"/>
      <c r="G914" s="282"/>
    </row>
    <row r="915" spans="1:7" ht="12.75" customHeight="1">
      <c r="A915" s="282"/>
      <c r="B915" s="282"/>
      <c r="F915" s="282"/>
      <c r="G915" s="282"/>
    </row>
    <row r="916" spans="1:7" ht="12.75" customHeight="1">
      <c r="A916" s="282"/>
      <c r="B916" s="282"/>
      <c r="F916" s="282"/>
      <c r="G916" s="282"/>
    </row>
    <row r="917" spans="1:7" ht="12.75" customHeight="1">
      <c r="A917" s="282"/>
      <c r="B917" s="282"/>
      <c r="F917" s="282"/>
      <c r="G917" s="282"/>
    </row>
    <row r="918" spans="1:7" ht="12.75" customHeight="1">
      <c r="A918" s="282"/>
      <c r="B918" s="282"/>
      <c r="F918" s="282"/>
      <c r="G918" s="282"/>
    </row>
    <row r="919" spans="1:7" ht="12.75" customHeight="1">
      <c r="A919" s="282"/>
      <c r="B919" s="282"/>
      <c r="F919" s="282"/>
      <c r="G919" s="282"/>
    </row>
    <row r="920" spans="1:7" ht="12.75" customHeight="1">
      <c r="A920" s="282"/>
      <c r="B920" s="282"/>
      <c r="F920" s="282"/>
      <c r="G920" s="282"/>
    </row>
    <row r="921" spans="1:7" ht="12.75" customHeight="1">
      <c r="A921" s="282"/>
      <c r="B921" s="282"/>
      <c r="F921" s="282"/>
      <c r="G921" s="282"/>
    </row>
    <row r="922" spans="1:7" ht="12.75" customHeight="1">
      <c r="A922" s="282"/>
      <c r="B922" s="282"/>
      <c r="F922" s="282"/>
      <c r="G922" s="282"/>
    </row>
    <row r="923" spans="1:7" ht="12.75" customHeight="1">
      <c r="A923" s="282"/>
      <c r="B923" s="282"/>
      <c r="F923" s="282"/>
      <c r="G923" s="282"/>
    </row>
    <row r="924" spans="1:7" ht="12.75" customHeight="1">
      <c r="A924" s="282"/>
      <c r="B924" s="282"/>
      <c r="F924" s="282"/>
      <c r="G924" s="282"/>
    </row>
    <row r="925" spans="1:7" ht="12.75" customHeight="1">
      <c r="A925" s="282"/>
      <c r="B925" s="282"/>
      <c r="F925" s="282"/>
      <c r="G925" s="282"/>
    </row>
    <row r="926" spans="1:7" ht="12.75" customHeight="1">
      <c r="A926" s="282"/>
      <c r="B926" s="282"/>
      <c r="F926" s="282"/>
      <c r="G926" s="282"/>
    </row>
    <row r="927" spans="1:7" ht="12.75" customHeight="1">
      <c r="A927" s="282"/>
      <c r="B927" s="282"/>
      <c r="F927" s="282"/>
      <c r="G927" s="282"/>
    </row>
    <row r="928" spans="1:7" ht="12.75" customHeight="1">
      <c r="A928" s="282"/>
      <c r="B928" s="282"/>
      <c r="F928" s="282"/>
      <c r="G928" s="282"/>
    </row>
    <row r="929" spans="1:7" ht="12.75" customHeight="1">
      <c r="A929" s="282"/>
      <c r="B929" s="282"/>
      <c r="F929" s="282"/>
      <c r="G929" s="282"/>
    </row>
    <row r="930" spans="1:7" ht="12.75" customHeight="1">
      <c r="A930" s="282"/>
      <c r="B930" s="282"/>
      <c r="F930" s="282"/>
      <c r="G930" s="282"/>
    </row>
    <row r="931" spans="1:7" ht="12.75" customHeight="1">
      <c r="A931" s="282"/>
      <c r="B931" s="282"/>
      <c r="F931" s="282"/>
      <c r="G931" s="282"/>
    </row>
    <row r="932" spans="1:7" ht="12.75" customHeight="1">
      <c r="A932" s="282"/>
      <c r="B932" s="282"/>
      <c r="F932" s="282"/>
      <c r="G932" s="282"/>
    </row>
    <row r="933" spans="1:7" ht="12.75" customHeight="1">
      <c r="A933" s="282"/>
      <c r="B933" s="282"/>
      <c r="F933" s="282"/>
      <c r="G933" s="282"/>
    </row>
    <row r="934" spans="1:7" ht="12.75" customHeight="1">
      <c r="A934" s="282"/>
      <c r="B934" s="282"/>
      <c r="F934" s="282"/>
      <c r="G934" s="282"/>
    </row>
    <row r="935" spans="1:7" ht="12.75" customHeight="1">
      <c r="A935" s="282"/>
      <c r="B935" s="282"/>
      <c r="F935" s="282"/>
      <c r="G935" s="282"/>
    </row>
    <row r="936" spans="1:7" ht="12.75" customHeight="1">
      <c r="A936" s="282"/>
      <c r="B936" s="282"/>
      <c r="F936" s="282"/>
      <c r="G936" s="282"/>
    </row>
    <row r="937" spans="1:7" ht="12.75" customHeight="1">
      <c r="A937" s="282"/>
      <c r="B937" s="282"/>
      <c r="F937" s="282"/>
      <c r="G937" s="282"/>
    </row>
    <row r="938" spans="1:7" ht="12.75" customHeight="1">
      <c r="A938" s="282"/>
      <c r="B938" s="282"/>
      <c r="F938" s="282"/>
      <c r="G938" s="282"/>
    </row>
    <row r="939" spans="1:7" ht="12.75" customHeight="1">
      <c r="A939" s="282"/>
      <c r="B939" s="282"/>
      <c r="F939" s="282"/>
      <c r="G939" s="282"/>
    </row>
    <row r="940" spans="1:7" ht="12.75" customHeight="1">
      <c r="A940" s="282"/>
      <c r="B940" s="282"/>
      <c r="F940" s="282"/>
      <c r="G940" s="282"/>
    </row>
    <row r="941" spans="1:7" ht="12.75" customHeight="1">
      <c r="A941" s="282"/>
      <c r="B941" s="282"/>
      <c r="F941" s="282"/>
      <c r="G941" s="282"/>
    </row>
    <row r="942" spans="1:7" ht="12.75" customHeight="1">
      <c r="A942" s="282"/>
      <c r="B942" s="282"/>
      <c r="F942" s="282"/>
      <c r="G942" s="282"/>
    </row>
    <row r="943" spans="1:7" ht="12.75" customHeight="1">
      <c r="A943" s="282"/>
      <c r="B943" s="282"/>
      <c r="F943" s="282"/>
      <c r="G943" s="282"/>
    </row>
    <row r="944" spans="1:7" ht="12.75" customHeight="1">
      <c r="A944" s="282"/>
      <c r="B944" s="282"/>
      <c r="F944" s="282"/>
      <c r="G944" s="282"/>
    </row>
    <row r="945" spans="1:7" ht="12.75" customHeight="1">
      <c r="A945" s="282"/>
      <c r="B945" s="282"/>
      <c r="F945" s="282"/>
      <c r="G945" s="282"/>
    </row>
    <row r="946" spans="1:7" ht="12.75" customHeight="1">
      <c r="A946" s="282"/>
      <c r="B946" s="282"/>
      <c r="F946" s="282"/>
      <c r="G946" s="282"/>
    </row>
    <row r="947" spans="1:7" ht="12.75" customHeight="1">
      <c r="A947" s="282"/>
      <c r="B947" s="282"/>
      <c r="F947" s="282"/>
      <c r="G947" s="282"/>
    </row>
    <row r="948" spans="1:7" ht="12.75" customHeight="1">
      <c r="A948" s="282"/>
      <c r="B948" s="282"/>
      <c r="F948" s="282"/>
      <c r="G948" s="282"/>
    </row>
    <row r="949" spans="1:7" ht="12.75" customHeight="1">
      <c r="A949" s="282"/>
      <c r="B949" s="282"/>
      <c r="F949" s="282"/>
      <c r="G949" s="282"/>
    </row>
    <row r="950" spans="1:7" ht="12.75" customHeight="1">
      <c r="A950" s="282"/>
      <c r="B950" s="282"/>
      <c r="F950" s="282"/>
      <c r="G950" s="282"/>
    </row>
    <row r="951" spans="1:7" ht="12.75" customHeight="1">
      <c r="A951" s="282"/>
      <c r="B951" s="282"/>
      <c r="F951" s="282"/>
      <c r="G951" s="282"/>
    </row>
    <row r="952" spans="1:7" ht="12.75" customHeight="1">
      <c r="A952" s="282"/>
      <c r="B952" s="282"/>
      <c r="F952" s="282"/>
      <c r="G952" s="282"/>
    </row>
    <row r="953" spans="1:7" ht="12.75" customHeight="1">
      <c r="A953" s="282"/>
      <c r="B953" s="282"/>
      <c r="F953" s="282"/>
      <c r="G953" s="282"/>
    </row>
    <row r="954" spans="1:7" ht="12.75" customHeight="1">
      <c r="A954" s="282"/>
      <c r="B954" s="282"/>
      <c r="F954" s="282"/>
      <c r="G954" s="282"/>
    </row>
    <row r="955" spans="1:7" ht="12.75" customHeight="1">
      <c r="A955" s="282"/>
      <c r="B955" s="282"/>
      <c r="F955" s="282"/>
      <c r="G955" s="282"/>
    </row>
    <row r="956" spans="1:7" ht="12.75" customHeight="1">
      <c r="A956" s="282"/>
      <c r="B956" s="282"/>
      <c r="F956" s="282"/>
      <c r="G956" s="282"/>
    </row>
    <row r="957" spans="1:7" ht="12.75" customHeight="1">
      <c r="A957" s="282"/>
      <c r="B957" s="282"/>
      <c r="F957" s="282"/>
      <c r="G957" s="282"/>
    </row>
    <row r="958" spans="1:7" ht="12.75" customHeight="1">
      <c r="A958" s="282"/>
      <c r="B958" s="282"/>
      <c r="F958" s="282"/>
      <c r="G958" s="282"/>
    </row>
    <row r="959" spans="1:7" ht="12.75" customHeight="1">
      <c r="A959" s="282"/>
      <c r="B959" s="282"/>
      <c r="F959" s="282"/>
      <c r="G959" s="282"/>
    </row>
    <row r="960" spans="1:7" ht="12.75" customHeight="1">
      <c r="A960" s="282"/>
      <c r="B960" s="282"/>
      <c r="F960" s="282"/>
      <c r="G960" s="282"/>
    </row>
    <row r="961" spans="1:7" ht="12.75" customHeight="1">
      <c r="A961" s="282"/>
      <c r="B961" s="282"/>
      <c r="F961" s="282"/>
      <c r="G961" s="282"/>
    </row>
    <row r="962" spans="1:7" ht="12.75" customHeight="1">
      <c r="A962" s="282"/>
      <c r="B962" s="282"/>
      <c r="F962" s="282"/>
      <c r="G962" s="282"/>
    </row>
    <row r="963" spans="1:7" ht="12.75" customHeight="1">
      <c r="A963" s="282"/>
      <c r="B963" s="282"/>
      <c r="F963" s="282"/>
      <c r="G963" s="282"/>
    </row>
    <row r="964" spans="1:7" ht="12.75" customHeight="1">
      <c r="A964" s="282"/>
      <c r="B964" s="282"/>
      <c r="F964" s="282"/>
      <c r="G964" s="282"/>
    </row>
    <row r="965" spans="1:7" ht="12.75" customHeight="1">
      <c r="A965" s="282"/>
      <c r="B965" s="282"/>
      <c r="F965" s="282"/>
      <c r="G965" s="282"/>
    </row>
    <row r="966" spans="1:7" ht="12.75" customHeight="1">
      <c r="A966" s="282"/>
      <c r="B966" s="282"/>
      <c r="F966" s="282"/>
      <c r="G966" s="282"/>
    </row>
    <row r="967" spans="1:7" ht="12.75" customHeight="1">
      <c r="A967" s="282"/>
      <c r="B967" s="282"/>
      <c r="F967" s="282"/>
      <c r="G967" s="282"/>
    </row>
    <row r="968" spans="1:7" ht="12.75" customHeight="1">
      <c r="A968" s="282"/>
      <c r="B968" s="282"/>
      <c r="F968" s="282"/>
      <c r="G968" s="282"/>
    </row>
    <row r="969" spans="1:7" ht="12.75" customHeight="1">
      <c r="A969" s="282"/>
      <c r="B969" s="282"/>
      <c r="F969" s="282"/>
      <c r="G969" s="282"/>
    </row>
    <row r="970" spans="1:7" ht="12.75" customHeight="1">
      <c r="A970" s="282"/>
      <c r="B970" s="282"/>
      <c r="F970" s="282"/>
      <c r="G970" s="282"/>
    </row>
    <row r="971" spans="1:7" ht="12.75" customHeight="1">
      <c r="A971" s="282"/>
      <c r="B971" s="282"/>
      <c r="F971" s="282"/>
      <c r="G971" s="282"/>
    </row>
    <row r="972" spans="1:7" ht="12.75" customHeight="1">
      <c r="A972" s="282"/>
      <c r="B972" s="282"/>
      <c r="F972" s="282"/>
      <c r="G972" s="282"/>
    </row>
    <row r="973" spans="1:7" ht="12.75" customHeight="1">
      <c r="A973" s="282"/>
      <c r="B973" s="282"/>
      <c r="F973" s="282"/>
      <c r="G973" s="282"/>
    </row>
    <row r="974" spans="1:7" ht="12.75" customHeight="1">
      <c r="A974" s="282"/>
      <c r="B974" s="282"/>
      <c r="F974" s="282"/>
      <c r="G974" s="282"/>
    </row>
    <row r="975" spans="1:7" ht="12.75" customHeight="1">
      <c r="A975" s="282"/>
      <c r="B975" s="282"/>
      <c r="F975" s="282"/>
      <c r="G975" s="282"/>
    </row>
    <row r="976" spans="1:7" ht="12.75" customHeight="1">
      <c r="A976" s="282"/>
      <c r="B976" s="282"/>
      <c r="F976" s="282"/>
      <c r="G976" s="282"/>
    </row>
    <row r="977" spans="1:7" ht="12.75" customHeight="1">
      <c r="A977" s="282"/>
      <c r="B977" s="282"/>
      <c r="F977" s="282"/>
      <c r="G977" s="282"/>
    </row>
    <row r="978" spans="1:7" ht="12.75" customHeight="1">
      <c r="A978" s="282"/>
      <c r="B978" s="282"/>
      <c r="F978" s="282"/>
      <c r="G978" s="282"/>
    </row>
    <row r="979" spans="1:7" ht="12.75" customHeight="1">
      <c r="A979" s="282"/>
      <c r="B979" s="282"/>
      <c r="F979" s="282"/>
      <c r="G979" s="282"/>
    </row>
    <row r="980" spans="1:7" ht="12.75" customHeight="1">
      <c r="A980" s="282"/>
      <c r="B980" s="282"/>
      <c r="F980" s="282"/>
      <c r="G980" s="282"/>
    </row>
    <row r="981" spans="1:7" ht="12.75" customHeight="1">
      <c r="A981" s="282"/>
      <c r="B981" s="282"/>
      <c r="F981" s="282"/>
      <c r="G981" s="282"/>
    </row>
    <row r="982" spans="1:7" ht="12.75" customHeight="1">
      <c r="A982" s="282"/>
      <c r="B982" s="282"/>
      <c r="F982" s="282"/>
      <c r="G982" s="282"/>
    </row>
    <row r="983" spans="1:7" ht="12.75" customHeight="1">
      <c r="A983" s="282"/>
      <c r="B983" s="282"/>
      <c r="F983" s="282"/>
      <c r="G983" s="282"/>
    </row>
    <row r="984" spans="1:7" ht="12.75" customHeight="1">
      <c r="A984" s="282"/>
      <c r="B984" s="282"/>
      <c r="F984" s="282"/>
      <c r="G984" s="282"/>
    </row>
    <row r="985" spans="1:7" ht="12.75" customHeight="1">
      <c r="A985" s="282"/>
      <c r="B985" s="282"/>
      <c r="F985" s="282"/>
      <c r="G985" s="282"/>
    </row>
    <row r="986" spans="1:7" ht="12.75" customHeight="1">
      <c r="A986" s="282"/>
      <c r="B986" s="282"/>
      <c r="F986" s="282"/>
      <c r="G986" s="282"/>
    </row>
    <row r="987" spans="1:7" ht="12.75" customHeight="1">
      <c r="A987" s="282"/>
      <c r="B987" s="282"/>
      <c r="F987" s="282"/>
      <c r="G987" s="282"/>
    </row>
    <row r="988" spans="1:7" ht="12.75" customHeight="1">
      <c r="A988" s="282"/>
      <c r="B988" s="282"/>
      <c r="F988" s="282"/>
      <c r="G988" s="282"/>
    </row>
    <row r="989" spans="1:7" ht="12.75" customHeight="1">
      <c r="A989" s="282"/>
      <c r="B989" s="282"/>
      <c r="F989" s="282"/>
      <c r="G989" s="282"/>
    </row>
    <row r="990" spans="1:7" ht="12.75" customHeight="1">
      <c r="A990" s="282"/>
      <c r="B990" s="282"/>
      <c r="F990" s="282"/>
      <c r="G990" s="282"/>
    </row>
    <row r="991" spans="1:7" ht="12.75" customHeight="1">
      <c r="A991" s="282"/>
      <c r="B991" s="282"/>
      <c r="F991" s="282"/>
      <c r="G991" s="282"/>
    </row>
    <row r="992" spans="1:7" ht="12.75" customHeight="1">
      <c r="A992" s="282"/>
      <c r="B992" s="282"/>
      <c r="F992" s="282"/>
      <c r="G992" s="282"/>
    </row>
    <row r="993" spans="1:7" ht="12.75" customHeight="1">
      <c r="A993" s="282"/>
      <c r="B993" s="282"/>
      <c r="F993" s="282"/>
      <c r="G993" s="282"/>
    </row>
    <row r="994" spans="1:7" ht="12.75" customHeight="1">
      <c r="A994" s="282"/>
      <c r="B994" s="282"/>
      <c r="F994" s="282"/>
      <c r="G994" s="282"/>
    </row>
    <row r="995" spans="1:7" ht="12.75" customHeight="1">
      <c r="A995" s="282"/>
      <c r="B995" s="282"/>
      <c r="F995" s="282"/>
      <c r="G995" s="282"/>
    </row>
  </sheetData>
  <mergeCells count="2">
    <mergeCell ref="B1:J1"/>
    <mergeCell ref="F121:F129"/>
  </mergeCells>
  <printOptions horizontalCentered="1" gridLines="1"/>
  <pageMargins left="0.7" right="0.7" top="0.75" bottom="0.75" header="0" footer="0"/>
  <pageSetup fitToHeight="0" pageOrder="overThenDown" orientation="portrait" cellComments="atEnd"/>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K1011"/>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7.28515625" defaultRowHeight="15" customHeight="1"/>
  <cols>
    <col min="2" max="2" width="35.28515625" customWidth="1"/>
    <col min="3" max="4" width="7" customWidth="1"/>
    <col min="5" max="5" width="39.28515625" customWidth="1"/>
    <col min="6" max="7" width="9.42578125" customWidth="1"/>
    <col min="8" max="8" width="3.28515625" customWidth="1"/>
  </cols>
  <sheetData>
    <row r="1" spans="1:11" ht="15" customHeight="1">
      <c r="A1" s="247" t="s">
        <v>166</v>
      </c>
      <c r="B1" s="247" t="s">
        <v>168</v>
      </c>
      <c r="E1" s="248" t="s">
        <v>169</v>
      </c>
      <c r="F1" s="248" t="s">
        <v>170</v>
      </c>
      <c r="G1" s="248" t="s">
        <v>171</v>
      </c>
      <c r="H1" s="249"/>
    </row>
    <row r="2" spans="1:11" ht="15" customHeight="1">
      <c r="A2" s="250" t="s">
        <v>172</v>
      </c>
      <c r="B2" s="251" t="s">
        <v>173</v>
      </c>
      <c r="D2" s="253" t="s">
        <v>175</v>
      </c>
      <c r="E2" s="255" t="s">
        <v>176</v>
      </c>
      <c r="F2" s="256">
        <v>9900</v>
      </c>
      <c r="G2" s="257"/>
      <c r="H2" s="259" t="s">
        <v>178</v>
      </c>
    </row>
    <row r="3" spans="1:11" ht="15" customHeight="1">
      <c r="A3" s="250" t="s">
        <v>172</v>
      </c>
      <c r="B3" s="251" t="s">
        <v>179</v>
      </c>
      <c r="D3" s="253" t="s">
        <v>175</v>
      </c>
      <c r="E3" s="255" t="s">
        <v>180</v>
      </c>
      <c r="F3" s="257"/>
      <c r="G3" s="256">
        <v>17900</v>
      </c>
      <c r="H3" s="259" t="s">
        <v>178</v>
      </c>
    </row>
    <row r="4" spans="1:11" ht="15" customHeight="1">
      <c r="A4" s="250" t="s">
        <v>172</v>
      </c>
      <c r="B4" s="251" t="s">
        <v>181</v>
      </c>
      <c r="D4" s="253" t="s">
        <v>175</v>
      </c>
      <c r="E4" s="255" t="s">
        <v>181</v>
      </c>
      <c r="F4" s="257"/>
      <c r="G4" s="257">
        <v>1500</v>
      </c>
      <c r="H4" s="259" t="s">
        <v>178</v>
      </c>
    </row>
    <row r="5" spans="1:11" ht="15" customHeight="1">
      <c r="A5" s="250" t="s">
        <v>172</v>
      </c>
      <c r="B5" s="251" t="s">
        <v>182</v>
      </c>
      <c r="D5" s="253" t="s">
        <v>175</v>
      </c>
      <c r="E5" s="255" t="s">
        <v>182</v>
      </c>
      <c r="F5" s="257"/>
      <c r="G5" s="257">
        <v>685</v>
      </c>
      <c r="H5" s="259" t="s">
        <v>178</v>
      </c>
    </row>
    <row r="6" spans="1:11" ht="15" customHeight="1">
      <c r="A6" s="250" t="s">
        <v>172</v>
      </c>
      <c r="B6" s="251" t="s">
        <v>183</v>
      </c>
      <c r="D6" s="253" t="s">
        <v>175</v>
      </c>
      <c r="E6" s="255" t="s">
        <v>174</v>
      </c>
      <c r="F6" s="256">
        <v>57000</v>
      </c>
      <c r="G6" s="257"/>
      <c r="H6" s="259" t="s">
        <v>178</v>
      </c>
    </row>
    <row r="7" spans="1:11" ht="15" customHeight="1">
      <c r="A7" s="250" t="s">
        <v>172</v>
      </c>
      <c r="B7" s="251" t="s">
        <v>184</v>
      </c>
      <c r="D7" s="253" t="s">
        <v>175</v>
      </c>
      <c r="E7" s="255" t="s">
        <v>107</v>
      </c>
      <c r="F7" s="256">
        <v>3200</v>
      </c>
      <c r="G7" s="257"/>
      <c r="H7" s="259" t="s">
        <v>178</v>
      </c>
    </row>
    <row r="8" spans="1:11" ht="15" customHeight="1">
      <c r="A8" s="250" t="s">
        <v>172</v>
      </c>
      <c r="B8" s="251" t="s">
        <v>185</v>
      </c>
      <c r="D8" s="253" t="s">
        <v>175</v>
      </c>
      <c r="E8" s="255" t="s">
        <v>185</v>
      </c>
      <c r="F8" s="256">
        <v>7500</v>
      </c>
      <c r="G8" s="257"/>
      <c r="H8" s="259" t="s">
        <v>178</v>
      </c>
    </row>
    <row r="9" spans="1:11" ht="15" customHeight="1">
      <c r="A9" s="250" t="s">
        <v>172</v>
      </c>
      <c r="B9" s="251" t="s">
        <v>186</v>
      </c>
      <c r="D9" s="253" t="s">
        <v>175</v>
      </c>
      <c r="E9" s="255" t="s">
        <v>186</v>
      </c>
      <c r="F9" s="257">
        <v>750</v>
      </c>
      <c r="G9" s="257"/>
      <c r="H9" s="259" t="s">
        <v>178</v>
      </c>
    </row>
    <row r="10" spans="1:11" ht="15" customHeight="1">
      <c r="A10" s="250" t="s">
        <v>172</v>
      </c>
      <c r="B10" s="251" t="s">
        <v>187</v>
      </c>
      <c r="D10" s="253"/>
      <c r="E10" s="255"/>
      <c r="F10" s="257"/>
      <c r="G10" s="257"/>
      <c r="H10" s="259"/>
    </row>
    <row r="11" spans="1:11" ht="15" customHeight="1">
      <c r="A11" s="262" t="s">
        <v>188</v>
      </c>
      <c r="B11" s="263" t="s">
        <v>150</v>
      </c>
      <c r="C11" s="265"/>
      <c r="D11" s="253" t="s">
        <v>175</v>
      </c>
      <c r="E11" s="255" t="s">
        <v>159</v>
      </c>
      <c r="F11" s="256">
        <v>1500</v>
      </c>
      <c r="G11" s="257"/>
      <c r="H11" s="259" t="s">
        <v>178</v>
      </c>
    </row>
    <row r="12" spans="1:11" ht="15" customHeight="1">
      <c r="A12" s="262" t="s">
        <v>188</v>
      </c>
      <c r="B12" s="263" t="s">
        <v>190</v>
      </c>
      <c r="C12" s="265"/>
      <c r="D12" s="253" t="s">
        <v>175</v>
      </c>
      <c r="E12" s="255" t="s">
        <v>165</v>
      </c>
      <c r="F12" s="257">
        <v>9000</v>
      </c>
      <c r="G12" s="257"/>
      <c r="H12" s="259" t="s">
        <v>178</v>
      </c>
      <c r="K12" s="266" t="s">
        <v>82</v>
      </c>
    </row>
    <row r="13" spans="1:11" ht="15" customHeight="1">
      <c r="A13" s="262" t="s">
        <v>188</v>
      </c>
      <c r="B13" s="263" t="s">
        <v>191</v>
      </c>
      <c r="C13" s="265"/>
      <c r="D13" s="253" t="s">
        <v>175</v>
      </c>
      <c r="E13" s="255" t="s">
        <v>192</v>
      </c>
      <c r="F13" s="257"/>
      <c r="G13" s="257"/>
      <c r="H13" s="255"/>
    </row>
    <row r="14" spans="1:11" ht="15" customHeight="1">
      <c r="A14" s="262" t="s">
        <v>188</v>
      </c>
      <c r="B14" s="263" t="s">
        <v>193</v>
      </c>
      <c r="C14" s="265"/>
      <c r="D14" s="253" t="s">
        <v>175</v>
      </c>
      <c r="E14" s="255" t="s">
        <v>194</v>
      </c>
      <c r="F14" s="256">
        <v>3500</v>
      </c>
      <c r="G14" s="257"/>
      <c r="H14" s="259" t="s">
        <v>178</v>
      </c>
    </row>
    <row r="15" spans="1:11" ht="15" customHeight="1">
      <c r="A15" s="262" t="s">
        <v>188</v>
      </c>
      <c r="B15" s="263" t="s">
        <v>195</v>
      </c>
      <c r="C15" s="265"/>
      <c r="D15" s="253" t="s">
        <v>175</v>
      </c>
      <c r="E15" s="255" t="s">
        <v>161</v>
      </c>
      <c r="F15" s="256">
        <v>1400</v>
      </c>
      <c r="G15" s="257"/>
      <c r="H15" s="259" t="s">
        <v>178</v>
      </c>
    </row>
    <row r="16" spans="1:11" ht="15" customHeight="1">
      <c r="A16" s="262" t="s">
        <v>188</v>
      </c>
      <c r="B16" s="263" t="s">
        <v>196</v>
      </c>
      <c r="C16" s="265"/>
      <c r="D16" s="253" t="s">
        <v>197</v>
      </c>
      <c r="E16" s="255" t="s">
        <v>198</v>
      </c>
      <c r="F16" s="256">
        <v>8100</v>
      </c>
      <c r="G16" s="257"/>
      <c r="H16" s="259" t="s">
        <v>178</v>
      </c>
    </row>
    <row r="17" spans="1:8" ht="15" customHeight="1">
      <c r="A17" s="262" t="s">
        <v>188</v>
      </c>
      <c r="B17" s="263" t="s">
        <v>151</v>
      </c>
      <c r="C17" s="265"/>
      <c r="D17" s="253" t="s">
        <v>197</v>
      </c>
      <c r="E17" s="255" t="s">
        <v>201</v>
      </c>
      <c r="F17" s="256">
        <v>550</v>
      </c>
      <c r="G17" s="257"/>
      <c r="H17" s="259" t="s">
        <v>178</v>
      </c>
    </row>
    <row r="18" spans="1:8" ht="15" customHeight="1">
      <c r="A18" s="262" t="s">
        <v>188</v>
      </c>
      <c r="B18" s="263" t="s">
        <v>202</v>
      </c>
      <c r="C18" s="265"/>
      <c r="D18" s="253" t="s">
        <v>197</v>
      </c>
      <c r="E18" s="255" t="s">
        <v>203</v>
      </c>
      <c r="F18" s="257"/>
      <c r="G18" s="257"/>
      <c r="H18" s="255"/>
    </row>
    <row r="19" spans="1:8" ht="15" customHeight="1">
      <c r="A19" s="262" t="s">
        <v>188</v>
      </c>
      <c r="B19" s="263" t="s">
        <v>204</v>
      </c>
      <c r="C19" s="265"/>
      <c r="D19" s="253" t="s">
        <v>197</v>
      </c>
      <c r="E19" s="255" t="s">
        <v>205</v>
      </c>
      <c r="F19" s="256">
        <v>1575</v>
      </c>
      <c r="G19" s="257"/>
      <c r="H19" s="259" t="s">
        <v>178</v>
      </c>
    </row>
    <row r="20" spans="1:8" ht="15" customHeight="1">
      <c r="A20" s="262" t="s">
        <v>188</v>
      </c>
      <c r="B20" s="263"/>
      <c r="C20" s="265"/>
      <c r="D20" s="253" t="s">
        <v>197</v>
      </c>
      <c r="E20" s="255" t="s">
        <v>206</v>
      </c>
      <c r="F20" s="257"/>
      <c r="G20" s="257"/>
      <c r="H20" s="255"/>
    </row>
    <row r="21" spans="1:8" ht="15" customHeight="1">
      <c r="A21" s="269" t="s">
        <v>122</v>
      </c>
      <c r="B21" s="270" t="s">
        <v>207</v>
      </c>
      <c r="D21" s="253" t="s">
        <v>197</v>
      </c>
      <c r="E21" s="255" t="s">
        <v>112</v>
      </c>
      <c r="F21" s="256">
        <v>4300</v>
      </c>
      <c r="G21" s="257"/>
      <c r="H21" s="259" t="s">
        <v>178</v>
      </c>
    </row>
    <row r="22" spans="1:8" ht="15" customHeight="1">
      <c r="A22" s="269" t="s">
        <v>122</v>
      </c>
      <c r="B22" s="270" t="s">
        <v>208</v>
      </c>
      <c r="D22" s="253" t="s">
        <v>197</v>
      </c>
      <c r="E22" s="255" t="s">
        <v>209</v>
      </c>
      <c r="F22" s="256">
        <v>1200</v>
      </c>
      <c r="G22" s="257"/>
      <c r="H22" s="259" t="s">
        <v>178</v>
      </c>
    </row>
    <row r="23" spans="1:8" ht="15" customHeight="1">
      <c r="A23" s="269" t="s">
        <v>122</v>
      </c>
      <c r="B23" s="270" t="s">
        <v>210</v>
      </c>
      <c r="D23" s="253" t="s">
        <v>197</v>
      </c>
      <c r="E23" s="255" t="s">
        <v>211</v>
      </c>
      <c r="F23" s="257"/>
      <c r="G23" s="257"/>
      <c r="H23" s="255"/>
    </row>
    <row r="24" spans="1:8" ht="15" customHeight="1">
      <c r="A24" s="269" t="s">
        <v>122</v>
      </c>
      <c r="B24" s="270" t="s">
        <v>212</v>
      </c>
      <c r="D24" s="253" t="s">
        <v>197</v>
      </c>
      <c r="E24" s="271" t="s">
        <v>213</v>
      </c>
      <c r="F24" s="256">
        <v>4520</v>
      </c>
      <c r="G24" s="257"/>
      <c r="H24" s="259" t="s">
        <v>178</v>
      </c>
    </row>
    <row r="25" spans="1:8" ht="15" customHeight="1">
      <c r="A25" s="269" t="s">
        <v>122</v>
      </c>
      <c r="B25" s="270" t="s">
        <v>214</v>
      </c>
      <c r="D25" s="253" t="s">
        <v>197</v>
      </c>
      <c r="E25" s="271" t="s">
        <v>215</v>
      </c>
      <c r="F25" s="256">
        <v>16500</v>
      </c>
      <c r="G25" s="257"/>
      <c r="H25" s="259" t="s">
        <v>178</v>
      </c>
    </row>
    <row r="26" spans="1:8" ht="12.75">
      <c r="A26" s="269" t="s">
        <v>122</v>
      </c>
      <c r="B26" s="270" t="s">
        <v>216</v>
      </c>
      <c r="D26" s="253" t="s">
        <v>197</v>
      </c>
      <c r="E26" s="255" t="s">
        <v>217</v>
      </c>
      <c r="F26" s="256">
        <v>37750</v>
      </c>
      <c r="G26" s="257"/>
      <c r="H26" s="259" t="s">
        <v>178</v>
      </c>
    </row>
    <row r="27" spans="1:8" ht="12.75">
      <c r="A27" s="262" t="s">
        <v>133</v>
      </c>
      <c r="B27" s="263" t="s">
        <v>218</v>
      </c>
      <c r="C27" s="265"/>
      <c r="D27" s="253" t="s">
        <v>197</v>
      </c>
      <c r="E27" s="255" t="s">
        <v>220</v>
      </c>
      <c r="F27" s="257"/>
      <c r="G27" s="256">
        <v>5500</v>
      </c>
      <c r="H27" s="259" t="s">
        <v>178</v>
      </c>
    </row>
    <row r="28" spans="1:8" ht="12.75">
      <c r="A28" s="262" t="s">
        <v>133</v>
      </c>
      <c r="B28" s="263" t="s">
        <v>222</v>
      </c>
      <c r="C28" s="265"/>
      <c r="D28" s="253" t="s">
        <v>197</v>
      </c>
      <c r="E28" s="271" t="s">
        <v>223</v>
      </c>
      <c r="F28" s="256">
        <v>2100</v>
      </c>
      <c r="G28" s="257"/>
      <c r="H28" s="259" t="s">
        <v>178</v>
      </c>
    </row>
    <row r="29" spans="1:8" ht="12.75">
      <c r="A29" s="262" t="s">
        <v>133</v>
      </c>
      <c r="B29" s="263" t="s">
        <v>224</v>
      </c>
      <c r="C29" s="265"/>
      <c r="D29" s="253" t="s">
        <v>197</v>
      </c>
      <c r="E29" s="271" t="s">
        <v>225</v>
      </c>
      <c r="F29" s="256">
        <v>1200</v>
      </c>
      <c r="G29" s="257"/>
      <c r="H29" s="259" t="s">
        <v>178</v>
      </c>
    </row>
    <row r="30" spans="1:8" ht="12.75">
      <c r="A30" s="262" t="s">
        <v>133</v>
      </c>
      <c r="B30" s="263" t="s">
        <v>226</v>
      </c>
      <c r="C30" s="265"/>
      <c r="D30" s="253" t="s">
        <v>227</v>
      </c>
      <c r="E30" s="259" t="s">
        <v>228</v>
      </c>
      <c r="F30" s="257"/>
      <c r="G30" s="256">
        <v>10100</v>
      </c>
      <c r="H30" s="259" t="s">
        <v>178</v>
      </c>
    </row>
    <row r="31" spans="1:8" ht="12.75">
      <c r="A31" s="250" t="s">
        <v>133</v>
      </c>
      <c r="B31" s="251" t="s">
        <v>229</v>
      </c>
      <c r="D31" s="253" t="s">
        <v>227</v>
      </c>
      <c r="E31" s="271" t="s">
        <v>230</v>
      </c>
      <c r="F31" s="257"/>
      <c r="G31" s="257"/>
      <c r="H31" s="255"/>
    </row>
    <row r="32" spans="1:8" ht="12.75">
      <c r="A32" s="250" t="s">
        <v>133</v>
      </c>
      <c r="B32" s="251" t="s">
        <v>231</v>
      </c>
      <c r="D32" s="253" t="s">
        <v>227</v>
      </c>
      <c r="E32" s="255" t="s">
        <v>232</v>
      </c>
      <c r="F32" s="257"/>
      <c r="G32" s="257">
        <v>6000</v>
      </c>
      <c r="H32" s="259" t="s">
        <v>178</v>
      </c>
    </row>
    <row r="33" spans="1:8" ht="12.75">
      <c r="A33" s="250" t="s">
        <v>133</v>
      </c>
      <c r="B33" s="251" t="s">
        <v>233</v>
      </c>
      <c r="D33" s="253"/>
      <c r="E33" s="255"/>
      <c r="F33" s="257"/>
      <c r="G33" s="257"/>
      <c r="H33" s="259"/>
    </row>
    <row r="34" spans="1:8" ht="12.75">
      <c r="A34" s="250" t="s">
        <v>234</v>
      </c>
      <c r="B34" s="251" t="s">
        <v>198</v>
      </c>
      <c r="D34" s="253" t="s">
        <v>227</v>
      </c>
      <c r="E34" s="255" t="s">
        <v>193</v>
      </c>
      <c r="F34" s="257"/>
      <c r="G34" s="256">
        <v>0</v>
      </c>
      <c r="H34" s="274"/>
    </row>
    <row r="35" spans="1:8" ht="12.75">
      <c r="A35" s="250" t="s">
        <v>234</v>
      </c>
      <c r="B35" s="251" t="s">
        <v>201</v>
      </c>
      <c r="D35" s="253" t="s">
        <v>227</v>
      </c>
      <c r="E35" s="255" t="s">
        <v>235</v>
      </c>
      <c r="F35" s="257"/>
      <c r="G35" s="256">
        <v>0</v>
      </c>
      <c r="H35" s="274"/>
    </row>
    <row r="36" spans="1:8" ht="12.75">
      <c r="A36" s="250" t="s">
        <v>234</v>
      </c>
      <c r="B36" s="251" t="s">
        <v>203</v>
      </c>
      <c r="D36" s="253" t="s">
        <v>227</v>
      </c>
      <c r="E36" s="255" t="s">
        <v>196</v>
      </c>
      <c r="F36" s="257"/>
      <c r="G36" s="257"/>
      <c r="H36" s="255"/>
    </row>
    <row r="37" spans="1:8" ht="12.75">
      <c r="A37" s="250" t="s">
        <v>234</v>
      </c>
      <c r="B37" s="251" t="s">
        <v>205</v>
      </c>
      <c r="D37" s="253" t="s">
        <v>227</v>
      </c>
      <c r="E37" s="255" t="s">
        <v>151</v>
      </c>
      <c r="F37" s="257"/>
      <c r="G37" s="257"/>
      <c r="H37" s="255"/>
    </row>
    <row r="38" spans="1:8" ht="12.75">
      <c r="A38" s="250" t="s">
        <v>234</v>
      </c>
      <c r="B38" s="251" t="s">
        <v>206</v>
      </c>
      <c r="D38" s="253" t="s">
        <v>236</v>
      </c>
      <c r="E38" s="255" t="s">
        <v>237</v>
      </c>
      <c r="F38" s="257"/>
      <c r="G38" s="257">
        <v>750</v>
      </c>
      <c r="H38" s="259" t="s">
        <v>178</v>
      </c>
    </row>
    <row r="39" spans="1:8" ht="12.75">
      <c r="A39" s="250" t="s">
        <v>234</v>
      </c>
      <c r="B39" s="251" t="s">
        <v>112</v>
      </c>
      <c r="D39" s="253" t="s">
        <v>236</v>
      </c>
      <c r="E39" s="255" t="s">
        <v>239</v>
      </c>
      <c r="F39" s="257"/>
      <c r="G39" s="256">
        <v>9150</v>
      </c>
      <c r="H39" s="259" t="s">
        <v>178</v>
      </c>
    </row>
    <row r="40" spans="1:8" ht="12.75">
      <c r="A40" s="250" t="s">
        <v>234</v>
      </c>
      <c r="B40" s="251" t="s">
        <v>209</v>
      </c>
      <c r="D40" s="253" t="s">
        <v>236</v>
      </c>
      <c r="E40" s="271" t="s">
        <v>241</v>
      </c>
      <c r="F40" s="256">
        <v>2000</v>
      </c>
      <c r="G40" s="257"/>
      <c r="H40" s="259" t="s">
        <v>178</v>
      </c>
    </row>
    <row r="41" spans="1:8" ht="12.75">
      <c r="A41" s="250" t="s">
        <v>234</v>
      </c>
      <c r="B41" s="251" t="s">
        <v>242</v>
      </c>
      <c r="D41" s="253" t="s">
        <v>236</v>
      </c>
      <c r="E41" s="271" t="s">
        <v>243</v>
      </c>
      <c r="F41" s="257"/>
      <c r="G41" s="257">
        <f>48010-750</f>
        <v>47260</v>
      </c>
      <c r="H41" s="259" t="s">
        <v>178</v>
      </c>
    </row>
    <row r="42" spans="1:8" ht="12.75">
      <c r="A42" s="250" t="s">
        <v>234</v>
      </c>
      <c r="B42" s="251" t="s">
        <v>244</v>
      </c>
      <c r="D42" s="253" t="s">
        <v>245</v>
      </c>
      <c r="E42" s="271" t="s">
        <v>229</v>
      </c>
      <c r="F42" s="257"/>
      <c r="G42" s="257"/>
      <c r="H42" s="255"/>
    </row>
    <row r="43" spans="1:8" ht="12.75">
      <c r="A43" s="250" t="s">
        <v>234</v>
      </c>
      <c r="B43" s="251" t="s">
        <v>213</v>
      </c>
      <c r="D43" s="253" t="s">
        <v>245</v>
      </c>
      <c r="E43" s="255" t="s">
        <v>222</v>
      </c>
      <c r="F43" s="256">
        <v>6300</v>
      </c>
      <c r="G43" s="257"/>
      <c r="H43" s="259" t="s">
        <v>178</v>
      </c>
    </row>
    <row r="44" spans="1:8" ht="12.75">
      <c r="A44" s="250" t="s">
        <v>234</v>
      </c>
      <c r="B44" s="251" t="s">
        <v>246</v>
      </c>
      <c r="D44" s="253" t="s">
        <v>245</v>
      </c>
      <c r="E44" s="255" t="s">
        <v>108</v>
      </c>
      <c r="F44" s="257"/>
      <c r="G44" s="256">
        <v>81000</v>
      </c>
      <c r="H44" s="259" t="s">
        <v>178</v>
      </c>
    </row>
    <row r="45" spans="1:8" ht="12.75">
      <c r="A45" s="250" t="s">
        <v>234</v>
      </c>
      <c r="B45" s="251" t="s">
        <v>247</v>
      </c>
      <c r="D45" s="275"/>
      <c r="F45" s="277">
        <f t="shared" ref="F45:G45" si="0">SUM(F2:F44)</f>
        <v>179845</v>
      </c>
      <c r="G45" s="277">
        <f t="shared" si="0"/>
        <v>179845</v>
      </c>
      <c r="H45" s="278"/>
    </row>
    <row r="46" spans="1:8" ht="12.75">
      <c r="A46" s="250" t="s">
        <v>234</v>
      </c>
      <c r="B46" s="251" t="s">
        <v>249</v>
      </c>
      <c r="D46" s="275"/>
      <c r="E46" s="255"/>
      <c r="F46" s="257"/>
      <c r="G46" s="257"/>
      <c r="H46" s="255"/>
    </row>
    <row r="47" spans="1:8" ht="12.75">
      <c r="A47" s="250" t="s">
        <v>234</v>
      </c>
      <c r="B47" s="251" t="s">
        <v>250</v>
      </c>
      <c r="D47" s="275"/>
      <c r="E47" s="255"/>
      <c r="F47" s="257"/>
      <c r="G47" s="257"/>
      <c r="H47" s="255"/>
    </row>
    <row r="48" spans="1:8" ht="12.75">
      <c r="A48" s="250" t="s">
        <v>234</v>
      </c>
      <c r="B48" s="251" t="s">
        <v>251</v>
      </c>
      <c r="D48" s="275"/>
      <c r="E48" s="255"/>
      <c r="F48" s="257"/>
      <c r="G48" s="257"/>
      <c r="H48" s="255"/>
    </row>
    <row r="49" spans="1:8" ht="12.75">
      <c r="A49" s="250" t="s">
        <v>234</v>
      </c>
      <c r="B49" s="251" t="s">
        <v>252</v>
      </c>
      <c r="D49" s="275"/>
      <c r="E49" s="255"/>
      <c r="F49" s="257"/>
      <c r="G49" s="257"/>
      <c r="H49" s="255"/>
    </row>
    <row r="50" spans="1:8" ht="12.75">
      <c r="A50" s="250" t="s">
        <v>234</v>
      </c>
      <c r="B50" s="251" t="s">
        <v>253</v>
      </c>
      <c r="D50" s="275"/>
      <c r="E50" s="255"/>
      <c r="F50" s="257"/>
      <c r="G50" s="257"/>
      <c r="H50" s="255"/>
    </row>
    <row r="51" spans="1:8" ht="12.75">
      <c r="A51" s="250" t="s">
        <v>234</v>
      </c>
      <c r="B51" s="251" t="s">
        <v>254</v>
      </c>
      <c r="D51" s="275"/>
      <c r="E51" s="255"/>
      <c r="F51" s="257"/>
      <c r="G51" s="257"/>
      <c r="H51" s="255"/>
    </row>
    <row r="52" spans="1:8" ht="12.75">
      <c r="A52" s="250" t="s">
        <v>234</v>
      </c>
      <c r="B52" s="251" t="s">
        <v>223</v>
      </c>
      <c r="D52" s="275"/>
      <c r="E52" s="255"/>
      <c r="F52" s="257"/>
      <c r="G52" s="257"/>
      <c r="H52" s="255"/>
    </row>
    <row r="53" spans="1:8" ht="12.75">
      <c r="A53" s="250" t="s">
        <v>234</v>
      </c>
      <c r="B53" s="251" t="s">
        <v>255</v>
      </c>
      <c r="D53" s="275"/>
      <c r="E53" s="255"/>
      <c r="F53" s="257"/>
      <c r="G53" s="257"/>
      <c r="H53" s="255"/>
    </row>
    <row r="54" spans="1:8" ht="12.75">
      <c r="A54" s="250" t="s">
        <v>234</v>
      </c>
      <c r="B54" s="251" t="s">
        <v>257</v>
      </c>
      <c r="E54" s="255"/>
      <c r="F54" s="257"/>
      <c r="G54" s="257"/>
      <c r="H54" s="255"/>
    </row>
    <row r="55" spans="1:8" ht="12.75">
      <c r="A55" s="250" t="s">
        <v>234</v>
      </c>
      <c r="B55" s="251" t="s">
        <v>259</v>
      </c>
      <c r="E55" s="255"/>
      <c r="F55" s="257"/>
      <c r="G55" s="257"/>
      <c r="H55" s="255"/>
    </row>
    <row r="56" spans="1:8" ht="12.75">
      <c r="A56" s="250" t="s">
        <v>260</v>
      </c>
      <c r="B56" s="251" t="s">
        <v>261</v>
      </c>
      <c r="D56" s="275"/>
    </row>
    <row r="57" spans="1:8" ht="12.75">
      <c r="D57" s="275"/>
    </row>
    <row r="58" spans="1:8" ht="12.75">
      <c r="D58" s="275"/>
    </row>
    <row r="59" spans="1:8" ht="12.75">
      <c r="D59" s="275"/>
    </row>
    <row r="60" spans="1:8" ht="12.75">
      <c r="D60" s="275"/>
    </row>
    <row r="61" spans="1:8" ht="12.75">
      <c r="D61" s="275"/>
    </row>
    <row r="62" spans="1:8" ht="12.75">
      <c r="D62" s="275"/>
    </row>
    <row r="63" spans="1:8" ht="12.75">
      <c r="D63" s="275"/>
    </row>
    <row r="64" spans="1:8" ht="12.75">
      <c r="D64" s="275"/>
    </row>
    <row r="65" spans="4:4" ht="12.75">
      <c r="D65" s="275"/>
    </row>
    <row r="66" spans="4:4" ht="12.75">
      <c r="D66" s="275"/>
    </row>
    <row r="67" spans="4:4" ht="12.75">
      <c r="D67" s="275"/>
    </row>
    <row r="68" spans="4:4" ht="12.75">
      <c r="D68" s="275"/>
    </row>
    <row r="69" spans="4:4" ht="12.75">
      <c r="D69" s="275"/>
    </row>
    <row r="70" spans="4:4" ht="12.75">
      <c r="D70" s="275"/>
    </row>
    <row r="71" spans="4:4" ht="12.75">
      <c r="D71" s="275"/>
    </row>
    <row r="72" spans="4:4" ht="12.75">
      <c r="D72" s="275"/>
    </row>
    <row r="73" spans="4:4" ht="12.75">
      <c r="D73" s="275"/>
    </row>
    <row r="74" spans="4:4" ht="12.75">
      <c r="D74" s="275"/>
    </row>
    <row r="75" spans="4:4" ht="12.75">
      <c r="D75" s="275"/>
    </row>
    <row r="76" spans="4:4" ht="12.75">
      <c r="D76" s="275"/>
    </row>
    <row r="77" spans="4:4" ht="12.75">
      <c r="D77" s="275"/>
    </row>
    <row r="78" spans="4:4" ht="12.75">
      <c r="D78" s="275"/>
    </row>
    <row r="79" spans="4:4" ht="12.75">
      <c r="D79" s="275"/>
    </row>
    <row r="80" spans="4:4" ht="12.75">
      <c r="D80" s="275"/>
    </row>
    <row r="81" spans="4:4" ht="12.75">
      <c r="D81" s="275"/>
    </row>
    <row r="82" spans="4:4" ht="12.75">
      <c r="D82" s="275"/>
    </row>
    <row r="83" spans="4:4" ht="12.75">
      <c r="D83" s="275"/>
    </row>
    <row r="84" spans="4:4" ht="12.75">
      <c r="D84" s="275"/>
    </row>
    <row r="85" spans="4:4" ht="12.75">
      <c r="D85" s="275"/>
    </row>
    <row r="86" spans="4:4" ht="12.75">
      <c r="D86" s="275"/>
    </row>
    <row r="87" spans="4:4" ht="12.75">
      <c r="D87" s="275"/>
    </row>
    <row r="88" spans="4:4" ht="12.75">
      <c r="D88" s="275"/>
    </row>
    <row r="89" spans="4:4" ht="12.75">
      <c r="D89" s="275"/>
    </row>
    <row r="90" spans="4:4" ht="12.75">
      <c r="D90" s="275"/>
    </row>
    <row r="91" spans="4:4" ht="12.75">
      <c r="D91" s="275"/>
    </row>
    <row r="92" spans="4:4" ht="12.75">
      <c r="D92" s="275"/>
    </row>
    <row r="93" spans="4:4" ht="12.75">
      <c r="D93" s="275"/>
    </row>
    <row r="94" spans="4:4" ht="12.75">
      <c r="D94" s="275"/>
    </row>
    <row r="95" spans="4:4" ht="12.75">
      <c r="D95" s="275"/>
    </row>
    <row r="96" spans="4:4" ht="12.75">
      <c r="D96" s="275"/>
    </row>
    <row r="97" spans="4:4" ht="12.75">
      <c r="D97" s="275"/>
    </row>
    <row r="98" spans="4:4" ht="12.75">
      <c r="D98" s="275"/>
    </row>
    <row r="99" spans="4:4" ht="12.75">
      <c r="D99" s="275"/>
    </row>
    <row r="100" spans="4:4" ht="12.75">
      <c r="D100" s="275"/>
    </row>
    <row r="101" spans="4:4" ht="12.75">
      <c r="D101" s="275"/>
    </row>
    <row r="102" spans="4:4" ht="12.75">
      <c r="D102" s="275"/>
    </row>
    <row r="103" spans="4:4" ht="12.75">
      <c r="D103" s="275"/>
    </row>
    <row r="104" spans="4:4" ht="12.75">
      <c r="D104" s="275"/>
    </row>
    <row r="105" spans="4:4" ht="12.75">
      <c r="D105" s="275"/>
    </row>
    <row r="106" spans="4:4" ht="12.75">
      <c r="D106" s="275"/>
    </row>
    <row r="107" spans="4:4" ht="12.75">
      <c r="D107" s="275"/>
    </row>
    <row r="108" spans="4:4" ht="12.75">
      <c r="D108" s="275"/>
    </row>
    <row r="109" spans="4:4" ht="12.75">
      <c r="D109" s="275"/>
    </row>
    <row r="110" spans="4:4" ht="12.75">
      <c r="D110" s="275"/>
    </row>
    <row r="111" spans="4:4" ht="12.75">
      <c r="D111" s="275"/>
    </row>
    <row r="112" spans="4:4" ht="12.75">
      <c r="D112" s="275"/>
    </row>
    <row r="113" spans="4:4" ht="12.75">
      <c r="D113" s="275"/>
    </row>
    <row r="114" spans="4:4" ht="12.75">
      <c r="D114" s="275"/>
    </row>
    <row r="115" spans="4:4" ht="12.75">
      <c r="D115" s="275"/>
    </row>
    <row r="116" spans="4:4" ht="12.75">
      <c r="D116" s="275"/>
    </row>
    <row r="117" spans="4:4" ht="12.75">
      <c r="D117" s="275"/>
    </row>
    <row r="118" spans="4:4" ht="12.75">
      <c r="D118" s="275"/>
    </row>
    <row r="119" spans="4:4" ht="12.75">
      <c r="D119" s="275"/>
    </row>
    <row r="120" spans="4:4" ht="12.75">
      <c r="D120" s="275"/>
    </row>
    <row r="121" spans="4:4" ht="12.75">
      <c r="D121" s="275"/>
    </row>
    <row r="122" spans="4:4" ht="12.75">
      <c r="D122" s="275"/>
    </row>
    <row r="123" spans="4:4" ht="12.75">
      <c r="D123" s="275"/>
    </row>
    <row r="124" spans="4:4" ht="12.75">
      <c r="D124" s="275"/>
    </row>
    <row r="125" spans="4:4" ht="12.75">
      <c r="D125" s="275"/>
    </row>
    <row r="126" spans="4:4" ht="12.75">
      <c r="D126" s="275"/>
    </row>
    <row r="127" spans="4:4" ht="12.75">
      <c r="D127" s="275"/>
    </row>
    <row r="128" spans="4:4" ht="12.75">
      <c r="D128" s="275"/>
    </row>
    <row r="129" spans="4:4" ht="12.75">
      <c r="D129" s="275"/>
    </row>
    <row r="130" spans="4:4" ht="12.75">
      <c r="D130" s="275"/>
    </row>
    <row r="131" spans="4:4" ht="12.75">
      <c r="D131" s="275"/>
    </row>
    <row r="132" spans="4:4" ht="12.75">
      <c r="D132" s="275"/>
    </row>
    <row r="133" spans="4:4" ht="12.75">
      <c r="D133" s="275"/>
    </row>
    <row r="134" spans="4:4" ht="12.75">
      <c r="D134" s="275"/>
    </row>
    <row r="135" spans="4:4" ht="12.75">
      <c r="D135" s="275"/>
    </row>
    <row r="136" spans="4:4" ht="12.75">
      <c r="D136" s="275"/>
    </row>
    <row r="137" spans="4:4" ht="12.75">
      <c r="D137" s="275"/>
    </row>
    <row r="138" spans="4:4" ht="12.75">
      <c r="D138" s="275"/>
    </row>
    <row r="139" spans="4:4" ht="12.75">
      <c r="D139" s="275"/>
    </row>
    <row r="140" spans="4:4" ht="12.75">
      <c r="D140" s="275"/>
    </row>
    <row r="141" spans="4:4" ht="12.75">
      <c r="D141" s="275"/>
    </row>
    <row r="142" spans="4:4" ht="12.75">
      <c r="D142" s="275"/>
    </row>
    <row r="143" spans="4:4" ht="12.75">
      <c r="D143" s="275"/>
    </row>
    <row r="144" spans="4:4" ht="12.75">
      <c r="D144" s="275"/>
    </row>
    <row r="145" spans="4:4" ht="12.75">
      <c r="D145" s="275"/>
    </row>
    <row r="146" spans="4:4" ht="12.75">
      <c r="D146" s="275"/>
    </row>
    <row r="147" spans="4:4" ht="12.75">
      <c r="D147" s="275"/>
    </row>
    <row r="148" spans="4:4" ht="12.75">
      <c r="D148" s="275"/>
    </row>
    <row r="149" spans="4:4" ht="12.75">
      <c r="D149" s="275"/>
    </row>
    <row r="150" spans="4:4" ht="12.75">
      <c r="D150" s="275"/>
    </row>
    <row r="151" spans="4:4" ht="12.75">
      <c r="D151" s="275"/>
    </row>
    <row r="152" spans="4:4" ht="12.75">
      <c r="D152" s="275"/>
    </row>
    <row r="153" spans="4:4" ht="12.75">
      <c r="D153" s="275"/>
    </row>
    <row r="154" spans="4:4" ht="12.75">
      <c r="D154" s="275"/>
    </row>
    <row r="155" spans="4:4" ht="12.75">
      <c r="D155" s="275"/>
    </row>
    <row r="156" spans="4:4" ht="12.75">
      <c r="D156" s="275"/>
    </row>
    <row r="157" spans="4:4" ht="12.75">
      <c r="D157" s="275"/>
    </row>
    <row r="158" spans="4:4" ht="12.75">
      <c r="D158" s="275"/>
    </row>
    <row r="159" spans="4:4" ht="12.75">
      <c r="D159" s="275"/>
    </row>
    <row r="160" spans="4:4" ht="12.75">
      <c r="D160" s="275"/>
    </row>
    <row r="161" spans="4:4" ht="12.75">
      <c r="D161" s="275"/>
    </row>
    <row r="162" spans="4:4" ht="12.75">
      <c r="D162" s="275"/>
    </row>
    <row r="163" spans="4:4" ht="12.75">
      <c r="D163" s="275"/>
    </row>
    <row r="164" spans="4:4" ht="12.75">
      <c r="D164" s="275"/>
    </row>
    <row r="165" spans="4:4" ht="12.75">
      <c r="D165" s="275"/>
    </row>
    <row r="166" spans="4:4" ht="12.75">
      <c r="D166" s="275"/>
    </row>
    <row r="167" spans="4:4" ht="12.75">
      <c r="D167" s="275"/>
    </row>
    <row r="168" spans="4:4" ht="12.75">
      <c r="D168" s="275"/>
    </row>
    <row r="169" spans="4:4" ht="12.75">
      <c r="D169" s="275"/>
    </row>
    <row r="170" spans="4:4" ht="12.75">
      <c r="D170" s="275"/>
    </row>
    <row r="171" spans="4:4" ht="12.75">
      <c r="D171" s="275"/>
    </row>
    <row r="172" spans="4:4" ht="12.75">
      <c r="D172" s="275"/>
    </row>
    <row r="173" spans="4:4" ht="12.75">
      <c r="D173" s="275"/>
    </row>
    <row r="174" spans="4:4" ht="12.75">
      <c r="D174" s="275"/>
    </row>
    <row r="175" spans="4:4" ht="12.75">
      <c r="D175" s="275"/>
    </row>
    <row r="176" spans="4:4" ht="12.75">
      <c r="D176" s="275"/>
    </row>
    <row r="177" spans="4:4" ht="12.75">
      <c r="D177" s="275"/>
    </row>
    <row r="178" spans="4:4" ht="12.75">
      <c r="D178" s="275"/>
    </row>
    <row r="179" spans="4:4" ht="12.75">
      <c r="D179" s="275"/>
    </row>
    <row r="180" spans="4:4" ht="12.75">
      <c r="D180" s="275"/>
    </row>
    <row r="181" spans="4:4" ht="12.75">
      <c r="D181" s="275"/>
    </row>
    <row r="182" spans="4:4" ht="12.75">
      <c r="D182" s="275"/>
    </row>
    <row r="183" spans="4:4" ht="12.75">
      <c r="D183" s="275"/>
    </row>
    <row r="184" spans="4:4" ht="12.75">
      <c r="D184" s="275"/>
    </row>
    <row r="185" spans="4:4" ht="12.75">
      <c r="D185" s="275"/>
    </row>
    <row r="186" spans="4:4" ht="12.75">
      <c r="D186" s="275"/>
    </row>
    <row r="187" spans="4:4" ht="12.75">
      <c r="D187" s="275"/>
    </row>
    <row r="188" spans="4:4" ht="12.75">
      <c r="D188" s="275"/>
    </row>
    <row r="189" spans="4:4" ht="12.75">
      <c r="D189" s="275"/>
    </row>
    <row r="190" spans="4:4" ht="12.75">
      <c r="D190" s="275"/>
    </row>
    <row r="191" spans="4:4" ht="12.75">
      <c r="D191" s="275"/>
    </row>
    <row r="192" spans="4:4" ht="12.75">
      <c r="D192" s="275"/>
    </row>
    <row r="193" spans="4:4" ht="12.75">
      <c r="D193" s="275"/>
    </row>
    <row r="194" spans="4:4" ht="12.75">
      <c r="D194" s="275"/>
    </row>
    <row r="195" spans="4:4" ht="12.75">
      <c r="D195" s="275"/>
    </row>
    <row r="196" spans="4:4" ht="12.75">
      <c r="D196" s="275"/>
    </row>
    <row r="197" spans="4:4" ht="12.75">
      <c r="D197" s="275"/>
    </row>
    <row r="198" spans="4:4" ht="12.75">
      <c r="D198" s="275"/>
    </row>
    <row r="199" spans="4:4" ht="12.75">
      <c r="D199" s="275"/>
    </row>
    <row r="200" spans="4:4" ht="12.75">
      <c r="D200" s="275"/>
    </row>
    <row r="201" spans="4:4" ht="12.75">
      <c r="D201" s="275"/>
    </row>
    <row r="202" spans="4:4" ht="12.75">
      <c r="D202" s="275"/>
    </row>
    <row r="203" spans="4:4" ht="12.75">
      <c r="D203" s="275"/>
    </row>
    <row r="204" spans="4:4" ht="12.75">
      <c r="D204" s="275"/>
    </row>
    <row r="205" spans="4:4" ht="12.75">
      <c r="D205" s="275"/>
    </row>
    <row r="206" spans="4:4" ht="12.75">
      <c r="D206" s="275"/>
    </row>
    <row r="207" spans="4:4" ht="12.75">
      <c r="D207" s="275"/>
    </row>
    <row r="208" spans="4:4" ht="12.75">
      <c r="D208" s="275"/>
    </row>
    <row r="209" spans="4:4" ht="12.75">
      <c r="D209" s="275"/>
    </row>
    <row r="210" spans="4:4" ht="12.75">
      <c r="D210" s="275"/>
    </row>
    <row r="211" spans="4:4" ht="12.75">
      <c r="D211" s="275"/>
    </row>
    <row r="212" spans="4:4" ht="12.75">
      <c r="D212" s="275"/>
    </row>
    <row r="213" spans="4:4" ht="12.75">
      <c r="D213" s="275"/>
    </row>
    <row r="214" spans="4:4" ht="12.75">
      <c r="D214" s="275"/>
    </row>
    <row r="215" spans="4:4" ht="12.75">
      <c r="D215" s="275"/>
    </row>
    <row r="216" spans="4:4" ht="12.75">
      <c r="D216" s="275"/>
    </row>
    <row r="217" spans="4:4" ht="12.75">
      <c r="D217" s="275"/>
    </row>
    <row r="218" spans="4:4" ht="12.75">
      <c r="D218" s="275"/>
    </row>
    <row r="219" spans="4:4" ht="12.75">
      <c r="D219" s="275"/>
    </row>
    <row r="220" spans="4:4" ht="12.75">
      <c r="D220" s="275"/>
    </row>
    <row r="221" spans="4:4" ht="12.75">
      <c r="D221" s="275"/>
    </row>
    <row r="222" spans="4:4" ht="12.75">
      <c r="D222" s="275"/>
    </row>
    <row r="223" spans="4:4" ht="12.75">
      <c r="D223" s="275"/>
    </row>
    <row r="224" spans="4:4" ht="12.75">
      <c r="D224" s="275"/>
    </row>
    <row r="225" spans="4:4" ht="12.75">
      <c r="D225" s="275"/>
    </row>
    <row r="226" spans="4:4" ht="12.75">
      <c r="D226" s="275"/>
    </row>
    <row r="227" spans="4:4" ht="12.75">
      <c r="D227" s="275"/>
    </row>
    <row r="228" spans="4:4" ht="12.75">
      <c r="D228" s="275"/>
    </row>
    <row r="229" spans="4:4" ht="12.75">
      <c r="D229" s="275"/>
    </row>
    <row r="230" spans="4:4" ht="12.75">
      <c r="D230" s="275"/>
    </row>
    <row r="231" spans="4:4" ht="12.75">
      <c r="D231" s="275"/>
    </row>
    <row r="232" spans="4:4" ht="12.75">
      <c r="D232" s="275"/>
    </row>
    <row r="233" spans="4:4" ht="12.75">
      <c r="D233" s="275"/>
    </row>
    <row r="234" spans="4:4" ht="12.75">
      <c r="D234" s="275"/>
    </row>
    <row r="235" spans="4:4" ht="12.75">
      <c r="D235" s="275"/>
    </row>
    <row r="236" spans="4:4" ht="12.75">
      <c r="D236" s="275"/>
    </row>
    <row r="237" spans="4:4" ht="12.75">
      <c r="D237" s="275"/>
    </row>
    <row r="238" spans="4:4" ht="12.75">
      <c r="D238" s="275"/>
    </row>
    <row r="239" spans="4:4" ht="12.75">
      <c r="D239" s="275"/>
    </row>
    <row r="240" spans="4:4" ht="12.75">
      <c r="D240" s="275"/>
    </row>
    <row r="241" spans="4:4" ht="12.75">
      <c r="D241" s="275"/>
    </row>
    <row r="242" spans="4:4" ht="12.75">
      <c r="D242" s="275"/>
    </row>
    <row r="243" spans="4:4" ht="12.75">
      <c r="D243" s="275"/>
    </row>
    <row r="244" spans="4:4" ht="12.75">
      <c r="D244" s="275"/>
    </row>
    <row r="245" spans="4:4" ht="12.75">
      <c r="D245" s="275"/>
    </row>
    <row r="246" spans="4:4" ht="12.75">
      <c r="D246" s="275"/>
    </row>
    <row r="247" spans="4:4" ht="12.75">
      <c r="D247" s="275"/>
    </row>
    <row r="248" spans="4:4" ht="12.75">
      <c r="D248" s="275"/>
    </row>
    <row r="249" spans="4:4" ht="12.75">
      <c r="D249" s="275"/>
    </row>
    <row r="250" spans="4:4" ht="12.75">
      <c r="D250" s="275"/>
    </row>
    <row r="251" spans="4:4" ht="12.75">
      <c r="D251" s="275"/>
    </row>
    <row r="252" spans="4:4" ht="12.75">
      <c r="D252" s="275"/>
    </row>
    <row r="253" spans="4:4" ht="12.75">
      <c r="D253" s="275"/>
    </row>
    <row r="254" spans="4:4" ht="12.75">
      <c r="D254" s="275"/>
    </row>
    <row r="255" spans="4:4" ht="12.75">
      <c r="D255" s="275"/>
    </row>
    <row r="256" spans="4:4" ht="12.75">
      <c r="D256" s="275"/>
    </row>
    <row r="257" spans="4:4" ht="12.75">
      <c r="D257" s="275"/>
    </row>
    <row r="258" spans="4:4" ht="12.75">
      <c r="D258" s="275"/>
    </row>
    <row r="259" spans="4:4" ht="12.75">
      <c r="D259" s="275"/>
    </row>
    <row r="260" spans="4:4" ht="12.75">
      <c r="D260" s="275"/>
    </row>
    <row r="261" spans="4:4" ht="12.75">
      <c r="D261" s="275"/>
    </row>
    <row r="262" spans="4:4" ht="12.75">
      <c r="D262" s="275"/>
    </row>
    <row r="263" spans="4:4" ht="12.75">
      <c r="D263" s="275"/>
    </row>
    <row r="264" spans="4:4" ht="12.75">
      <c r="D264" s="275"/>
    </row>
    <row r="265" spans="4:4" ht="12.75">
      <c r="D265" s="275"/>
    </row>
    <row r="266" spans="4:4" ht="12.75">
      <c r="D266" s="275"/>
    </row>
    <row r="267" spans="4:4" ht="12.75">
      <c r="D267" s="275"/>
    </row>
    <row r="268" spans="4:4" ht="12.75">
      <c r="D268" s="275"/>
    </row>
    <row r="269" spans="4:4" ht="12.75">
      <c r="D269" s="275"/>
    </row>
    <row r="270" spans="4:4" ht="12.75">
      <c r="D270" s="275"/>
    </row>
    <row r="271" spans="4:4" ht="12.75">
      <c r="D271" s="275"/>
    </row>
    <row r="272" spans="4:4" ht="12.75">
      <c r="D272" s="275"/>
    </row>
    <row r="273" spans="4:4" ht="12.75">
      <c r="D273" s="275"/>
    </row>
    <row r="274" spans="4:4" ht="12.75">
      <c r="D274" s="275"/>
    </row>
    <row r="275" spans="4:4" ht="12.75">
      <c r="D275" s="275"/>
    </row>
    <row r="276" spans="4:4" ht="12.75">
      <c r="D276" s="275"/>
    </row>
    <row r="277" spans="4:4" ht="12.75">
      <c r="D277" s="275"/>
    </row>
    <row r="278" spans="4:4" ht="12.75">
      <c r="D278" s="275"/>
    </row>
    <row r="279" spans="4:4" ht="12.75">
      <c r="D279" s="275"/>
    </row>
    <row r="280" spans="4:4" ht="12.75">
      <c r="D280" s="275"/>
    </row>
    <row r="281" spans="4:4" ht="12.75">
      <c r="D281" s="275"/>
    </row>
    <row r="282" spans="4:4" ht="12.75">
      <c r="D282" s="275"/>
    </row>
    <row r="283" spans="4:4" ht="12.75">
      <c r="D283" s="275"/>
    </row>
    <row r="284" spans="4:4" ht="12.75">
      <c r="D284" s="275"/>
    </row>
    <row r="285" spans="4:4" ht="12.75">
      <c r="D285" s="275"/>
    </row>
    <row r="286" spans="4:4" ht="12.75">
      <c r="D286" s="275"/>
    </row>
    <row r="287" spans="4:4" ht="12.75">
      <c r="D287" s="275"/>
    </row>
    <row r="288" spans="4:4" ht="12.75">
      <c r="D288" s="275"/>
    </row>
    <row r="289" spans="4:4" ht="12.75">
      <c r="D289" s="275"/>
    </row>
    <row r="290" spans="4:4" ht="12.75">
      <c r="D290" s="275"/>
    </row>
    <row r="291" spans="4:4" ht="12.75">
      <c r="D291" s="275"/>
    </row>
    <row r="292" spans="4:4" ht="12.75">
      <c r="D292" s="275"/>
    </row>
    <row r="293" spans="4:4" ht="12.75">
      <c r="D293" s="275"/>
    </row>
    <row r="294" spans="4:4" ht="12.75">
      <c r="D294" s="275"/>
    </row>
    <row r="295" spans="4:4" ht="12.75">
      <c r="D295" s="275"/>
    </row>
    <row r="296" spans="4:4" ht="12.75">
      <c r="D296" s="275"/>
    </row>
    <row r="297" spans="4:4" ht="12.75">
      <c r="D297" s="275"/>
    </row>
    <row r="298" spans="4:4" ht="12.75">
      <c r="D298" s="275"/>
    </row>
    <row r="299" spans="4:4" ht="12.75">
      <c r="D299" s="275"/>
    </row>
    <row r="300" spans="4:4" ht="12.75">
      <c r="D300" s="275"/>
    </row>
    <row r="301" spans="4:4" ht="12.75">
      <c r="D301" s="275"/>
    </row>
    <row r="302" spans="4:4" ht="12.75">
      <c r="D302" s="275"/>
    </row>
    <row r="303" spans="4:4" ht="12.75">
      <c r="D303" s="275"/>
    </row>
    <row r="304" spans="4:4" ht="12.75">
      <c r="D304" s="275"/>
    </row>
    <row r="305" spans="4:4" ht="12.75">
      <c r="D305" s="275"/>
    </row>
    <row r="306" spans="4:4" ht="12.75">
      <c r="D306" s="275"/>
    </row>
    <row r="307" spans="4:4" ht="12.75">
      <c r="D307" s="275"/>
    </row>
    <row r="308" spans="4:4" ht="12.75">
      <c r="D308" s="275"/>
    </row>
    <row r="309" spans="4:4" ht="12.75">
      <c r="D309" s="275"/>
    </row>
    <row r="310" spans="4:4" ht="12.75">
      <c r="D310" s="275"/>
    </row>
    <row r="311" spans="4:4" ht="12.75">
      <c r="D311" s="275"/>
    </row>
    <row r="312" spans="4:4" ht="12.75">
      <c r="D312" s="275"/>
    </row>
    <row r="313" spans="4:4" ht="12.75">
      <c r="D313" s="275"/>
    </row>
    <row r="314" spans="4:4" ht="12.75">
      <c r="D314" s="275"/>
    </row>
    <row r="315" spans="4:4" ht="12.75">
      <c r="D315" s="275"/>
    </row>
    <row r="316" spans="4:4" ht="12.75">
      <c r="D316" s="275"/>
    </row>
    <row r="317" spans="4:4" ht="12.75">
      <c r="D317" s="275"/>
    </row>
    <row r="318" spans="4:4" ht="12.75">
      <c r="D318" s="275"/>
    </row>
    <row r="319" spans="4:4" ht="12.75">
      <c r="D319" s="275"/>
    </row>
    <row r="320" spans="4:4" ht="12.75">
      <c r="D320" s="275"/>
    </row>
    <row r="321" spans="4:4" ht="12.75">
      <c r="D321" s="275"/>
    </row>
    <row r="322" spans="4:4" ht="12.75">
      <c r="D322" s="275"/>
    </row>
    <row r="323" spans="4:4" ht="12.75">
      <c r="D323" s="275"/>
    </row>
    <row r="324" spans="4:4" ht="12.75">
      <c r="D324" s="275"/>
    </row>
    <row r="325" spans="4:4" ht="12.75">
      <c r="D325" s="275"/>
    </row>
    <row r="326" spans="4:4" ht="12.75">
      <c r="D326" s="275"/>
    </row>
    <row r="327" spans="4:4" ht="12.75">
      <c r="D327" s="275"/>
    </row>
    <row r="328" spans="4:4" ht="12.75">
      <c r="D328" s="275"/>
    </row>
    <row r="329" spans="4:4" ht="12.75">
      <c r="D329" s="275"/>
    </row>
    <row r="330" spans="4:4" ht="12.75">
      <c r="D330" s="275"/>
    </row>
    <row r="331" spans="4:4" ht="12.75">
      <c r="D331" s="275"/>
    </row>
    <row r="332" spans="4:4" ht="12.75">
      <c r="D332" s="275"/>
    </row>
    <row r="333" spans="4:4" ht="12.75">
      <c r="D333" s="275"/>
    </row>
    <row r="334" spans="4:4" ht="12.75">
      <c r="D334" s="275"/>
    </row>
    <row r="335" spans="4:4" ht="12.75">
      <c r="D335" s="275"/>
    </row>
    <row r="336" spans="4:4" ht="12.75">
      <c r="D336" s="275"/>
    </row>
    <row r="337" spans="4:4" ht="12.75">
      <c r="D337" s="275"/>
    </row>
    <row r="338" spans="4:4" ht="12.75">
      <c r="D338" s="275"/>
    </row>
    <row r="339" spans="4:4" ht="12.75">
      <c r="D339" s="275"/>
    </row>
    <row r="340" spans="4:4" ht="12.75">
      <c r="D340" s="275"/>
    </row>
    <row r="341" spans="4:4" ht="12.75">
      <c r="D341" s="275"/>
    </row>
    <row r="342" spans="4:4" ht="12.75">
      <c r="D342" s="275"/>
    </row>
    <row r="343" spans="4:4" ht="12.75">
      <c r="D343" s="275"/>
    </row>
    <row r="344" spans="4:4" ht="12.75">
      <c r="D344" s="275"/>
    </row>
    <row r="345" spans="4:4" ht="12.75">
      <c r="D345" s="275"/>
    </row>
    <row r="346" spans="4:4" ht="12.75">
      <c r="D346" s="275"/>
    </row>
    <row r="347" spans="4:4" ht="12.75">
      <c r="D347" s="275"/>
    </row>
    <row r="348" spans="4:4" ht="12.75">
      <c r="D348" s="275"/>
    </row>
    <row r="349" spans="4:4" ht="12.75">
      <c r="D349" s="275"/>
    </row>
    <row r="350" spans="4:4" ht="12.75">
      <c r="D350" s="275"/>
    </row>
    <row r="351" spans="4:4" ht="12.75">
      <c r="D351" s="275"/>
    </row>
    <row r="352" spans="4:4" ht="12.75">
      <c r="D352" s="275"/>
    </row>
    <row r="353" spans="4:4" ht="12.75">
      <c r="D353" s="275"/>
    </row>
    <row r="354" spans="4:4" ht="12.75">
      <c r="D354" s="275"/>
    </row>
    <row r="355" spans="4:4" ht="12.75">
      <c r="D355" s="275"/>
    </row>
    <row r="356" spans="4:4" ht="12.75">
      <c r="D356" s="275"/>
    </row>
    <row r="357" spans="4:4" ht="12.75">
      <c r="D357" s="275"/>
    </row>
    <row r="358" spans="4:4" ht="12.75">
      <c r="D358" s="275"/>
    </row>
    <row r="359" spans="4:4" ht="12.75">
      <c r="D359" s="275"/>
    </row>
    <row r="360" spans="4:4" ht="12.75">
      <c r="D360" s="275"/>
    </row>
    <row r="361" spans="4:4" ht="12.75">
      <c r="D361" s="275"/>
    </row>
    <row r="362" spans="4:4" ht="12.75">
      <c r="D362" s="275"/>
    </row>
    <row r="363" spans="4:4" ht="12.75">
      <c r="D363" s="275"/>
    </row>
    <row r="364" spans="4:4" ht="12.75">
      <c r="D364" s="275"/>
    </row>
    <row r="365" spans="4:4" ht="12.75">
      <c r="D365" s="275"/>
    </row>
    <row r="366" spans="4:4" ht="12.75">
      <c r="D366" s="275"/>
    </row>
    <row r="367" spans="4:4" ht="12.75">
      <c r="D367" s="275"/>
    </row>
    <row r="368" spans="4:4" ht="12.75">
      <c r="D368" s="275"/>
    </row>
    <row r="369" spans="4:4" ht="12.75">
      <c r="D369" s="275"/>
    </row>
    <row r="370" spans="4:4" ht="12.75">
      <c r="D370" s="275"/>
    </row>
    <row r="371" spans="4:4" ht="12.75">
      <c r="D371" s="275"/>
    </row>
    <row r="372" spans="4:4" ht="12.75">
      <c r="D372" s="275"/>
    </row>
    <row r="373" spans="4:4" ht="12.75">
      <c r="D373" s="275"/>
    </row>
    <row r="374" spans="4:4" ht="12.75">
      <c r="D374" s="275"/>
    </row>
    <row r="375" spans="4:4" ht="12.75">
      <c r="D375" s="275"/>
    </row>
    <row r="376" spans="4:4" ht="12.75">
      <c r="D376" s="275"/>
    </row>
    <row r="377" spans="4:4" ht="12.75">
      <c r="D377" s="275"/>
    </row>
    <row r="378" spans="4:4" ht="12.75">
      <c r="D378" s="275"/>
    </row>
    <row r="379" spans="4:4" ht="12.75">
      <c r="D379" s="275"/>
    </row>
    <row r="380" spans="4:4" ht="12.75">
      <c r="D380" s="275"/>
    </row>
    <row r="381" spans="4:4" ht="12.75">
      <c r="D381" s="275"/>
    </row>
    <row r="382" spans="4:4" ht="12.75">
      <c r="D382" s="275"/>
    </row>
    <row r="383" spans="4:4" ht="12.75">
      <c r="D383" s="275"/>
    </row>
    <row r="384" spans="4:4" ht="12.75">
      <c r="D384" s="275"/>
    </row>
    <row r="385" spans="4:4" ht="12.75">
      <c r="D385" s="275"/>
    </row>
    <row r="386" spans="4:4" ht="12.75">
      <c r="D386" s="275"/>
    </row>
    <row r="387" spans="4:4" ht="12.75">
      <c r="D387" s="275"/>
    </row>
    <row r="388" spans="4:4" ht="12.75">
      <c r="D388" s="275"/>
    </row>
    <row r="389" spans="4:4" ht="12.75">
      <c r="D389" s="275"/>
    </row>
    <row r="390" spans="4:4" ht="12.75">
      <c r="D390" s="275"/>
    </row>
    <row r="391" spans="4:4" ht="12.75">
      <c r="D391" s="275"/>
    </row>
    <row r="392" spans="4:4" ht="12.75">
      <c r="D392" s="275"/>
    </row>
    <row r="393" spans="4:4" ht="12.75">
      <c r="D393" s="275"/>
    </row>
    <row r="394" spans="4:4" ht="12.75">
      <c r="D394" s="275"/>
    </row>
    <row r="395" spans="4:4" ht="12.75">
      <c r="D395" s="275"/>
    </row>
    <row r="396" spans="4:4" ht="12.75">
      <c r="D396" s="275"/>
    </row>
    <row r="397" spans="4:4" ht="12.75">
      <c r="D397" s="275"/>
    </row>
    <row r="398" spans="4:4" ht="12.75">
      <c r="D398" s="275"/>
    </row>
    <row r="399" spans="4:4" ht="12.75">
      <c r="D399" s="275"/>
    </row>
    <row r="400" spans="4:4" ht="12.75">
      <c r="D400" s="275"/>
    </row>
    <row r="401" spans="4:4" ht="12.75">
      <c r="D401" s="275"/>
    </row>
    <row r="402" spans="4:4" ht="12.75">
      <c r="D402" s="275"/>
    </row>
    <row r="403" spans="4:4" ht="12.75">
      <c r="D403" s="275"/>
    </row>
    <row r="404" spans="4:4" ht="12.75">
      <c r="D404" s="275"/>
    </row>
    <row r="405" spans="4:4" ht="12.75">
      <c r="D405" s="275"/>
    </row>
    <row r="406" spans="4:4" ht="12.75">
      <c r="D406" s="275"/>
    </row>
    <row r="407" spans="4:4" ht="12.75">
      <c r="D407" s="275"/>
    </row>
    <row r="408" spans="4:4" ht="12.75">
      <c r="D408" s="275"/>
    </row>
    <row r="409" spans="4:4" ht="12.75">
      <c r="D409" s="275"/>
    </row>
    <row r="410" spans="4:4" ht="12.75">
      <c r="D410" s="275"/>
    </row>
    <row r="411" spans="4:4" ht="12.75">
      <c r="D411" s="275"/>
    </row>
    <row r="412" spans="4:4" ht="12.75">
      <c r="D412" s="275"/>
    </row>
    <row r="413" spans="4:4" ht="12.75">
      <c r="D413" s="275"/>
    </row>
    <row r="414" spans="4:4" ht="12.75">
      <c r="D414" s="275"/>
    </row>
    <row r="415" spans="4:4" ht="12.75">
      <c r="D415" s="275"/>
    </row>
    <row r="416" spans="4:4" ht="12.75">
      <c r="D416" s="275"/>
    </row>
    <row r="417" spans="4:4" ht="12.75">
      <c r="D417" s="275"/>
    </row>
    <row r="418" spans="4:4" ht="12.75">
      <c r="D418" s="275"/>
    </row>
    <row r="419" spans="4:4" ht="12.75">
      <c r="D419" s="275"/>
    </row>
    <row r="420" spans="4:4" ht="12.75">
      <c r="D420" s="275"/>
    </row>
    <row r="421" spans="4:4" ht="12.75">
      <c r="D421" s="275"/>
    </row>
    <row r="422" spans="4:4" ht="12.75">
      <c r="D422" s="275"/>
    </row>
    <row r="423" spans="4:4" ht="12.75">
      <c r="D423" s="275"/>
    </row>
    <row r="424" spans="4:4" ht="12.75">
      <c r="D424" s="275"/>
    </row>
    <row r="425" spans="4:4" ht="12.75">
      <c r="D425" s="275"/>
    </row>
    <row r="426" spans="4:4" ht="12.75">
      <c r="D426" s="275"/>
    </row>
    <row r="427" spans="4:4" ht="12.75">
      <c r="D427" s="275"/>
    </row>
    <row r="428" spans="4:4" ht="12.75">
      <c r="D428" s="275"/>
    </row>
    <row r="429" spans="4:4" ht="12.75">
      <c r="D429" s="275"/>
    </row>
    <row r="430" spans="4:4" ht="12.75">
      <c r="D430" s="275"/>
    </row>
    <row r="431" spans="4:4" ht="12.75">
      <c r="D431" s="275"/>
    </row>
    <row r="432" spans="4:4" ht="12.75">
      <c r="D432" s="275"/>
    </row>
    <row r="433" spans="4:4" ht="12.75">
      <c r="D433" s="275"/>
    </row>
    <row r="434" spans="4:4" ht="12.75">
      <c r="D434" s="275"/>
    </row>
    <row r="435" spans="4:4" ht="12.75">
      <c r="D435" s="275"/>
    </row>
    <row r="436" spans="4:4" ht="12.75">
      <c r="D436" s="275"/>
    </row>
    <row r="437" spans="4:4" ht="12.75">
      <c r="D437" s="275"/>
    </row>
    <row r="438" spans="4:4" ht="12.75">
      <c r="D438" s="275"/>
    </row>
    <row r="439" spans="4:4" ht="12.75">
      <c r="D439" s="275"/>
    </row>
    <row r="440" spans="4:4" ht="12.75">
      <c r="D440" s="275"/>
    </row>
    <row r="441" spans="4:4" ht="12.75">
      <c r="D441" s="275"/>
    </row>
    <row r="442" spans="4:4" ht="12.75">
      <c r="D442" s="275"/>
    </row>
    <row r="443" spans="4:4" ht="12.75">
      <c r="D443" s="275"/>
    </row>
    <row r="444" spans="4:4" ht="12.75">
      <c r="D444" s="275"/>
    </row>
    <row r="445" spans="4:4" ht="12.75">
      <c r="D445" s="275"/>
    </row>
    <row r="446" spans="4:4" ht="12.75">
      <c r="D446" s="275"/>
    </row>
    <row r="447" spans="4:4" ht="12.75">
      <c r="D447" s="275"/>
    </row>
    <row r="448" spans="4:4" ht="12.75">
      <c r="D448" s="275"/>
    </row>
    <row r="449" spans="4:4" ht="12.75">
      <c r="D449" s="275"/>
    </row>
    <row r="450" spans="4:4" ht="12.75">
      <c r="D450" s="275"/>
    </row>
    <row r="451" spans="4:4" ht="12.75">
      <c r="D451" s="275"/>
    </row>
    <row r="452" spans="4:4" ht="12.75">
      <c r="D452" s="275"/>
    </row>
    <row r="453" spans="4:4" ht="12.75">
      <c r="D453" s="275"/>
    </row>
    <row r="454" spans="4:4" ht="12.75">
      <c r="D454" s="275"/>
    </row>
    <row r="455" spans="4:4" ht="12.75">
      <c r="D455" s="275"/>
    </row>
    <row r="456" spans="4:4" ht="12.75">
      <c r="D456" s="275"/>
    </row>
    <row r="457" spans="4:4" ht="12.75">
      <c r="D457" s="275"/>
    </row>
    <row r="458" spans="4:4" ht="12.75">
      <c r="D458" s="275"/>
    </row>
    <row r="459" spans="4:4" ht="12.75">
      <c r="D459" s="275"/>
    </row>
    <row r="460" spans="4:4" ht="12.75">
      <c r="D460" s="275"/>
    </row>
    <row r="461" spans="4:4" ht="12.75">
      <c r="D461" s="275"/>
    </row>
    <row r="462" spans="4:4" ht="12.75">
      <c r="D462" s="275"/>
    </row>
    <row r="463" spans="4:4" ht="12.75">
      <c r="D463" s="275"/>
    </row>
    <row r="464" spans="4:4" ht="12.75">
      <c r="D464" s="275"/>
    </row>
    <row r="465" spans="4:4" ht="12.75">
      <c r="D465" s="275"/>
    </row>
    <row r="466" spans="4:4" ht="12.75">
      <c r="D466" s="275"/>
    </row>
    <row r="467" spans="4:4" ht="12.75">
      <c r="D467" s="275"/>
    </row>
    <row r="468" spans="4:4" ht="12.75">
      <c r="D468" s="275"/>
    </row>
    <row r="469" spans="4:4" ht="12.75">
      <c r="D469" s="275"/>
    </row>
    <row r="470" spans="4:4" ht="12.75">
      <c r="D470" s="275"/>
    </row>
    <row r="471" spans="4:4" ht="12.75">
      <c r="D471" s="275"/>
    </row>
    <row r="472" spans="4:4" ht="12.75">
      <c r="D472" s="275"/>
    </row>
    <row r="473" spans="4:4" ht="12.75">
      <c r="D473" s="275"/>
    </row>
    <row r="474" spans="4:4" ht="12.75">
      <c r="D474" s="275"/>
    </row>
    <row r="475" spans="4:4" ht="12.75">
      <c r="D475" s="275"/>
    </row>
    <row r="476" spans="4:4" ht="12.75">
      <c r="D476" s="275"/>
    </row>
    <row r="477" spans="4:4" ht="12.75">
      <c r="D477" s="275"/>
    </row>
    <row r="478" spans="4:4" ht="12.75">
      <c r="D478" s="275"/>
    </row>
    <row r="479" spans="4:4" ht="12.75">
      <c r="D479" s="275"/>
    </row>
    <row r="480" spans="4:4" ht="12.75">
      <c r="D480" s="275"/>
    </row>
    <row r="481" spans="4:4" ht="12.75">
      <c r="D481" s="275"/>
    </row>
    <row r="482" spans="4:4" ht="12.75">
      <c r="D482" s="275"/>
    </row>
    <row r="483" spans="4:4" ht="12.75">
      <c r="D483" s="275"/>
    </row>
    <row r="484" spans="4:4" ht="12.75">
      <c r="D484" s="275"/>
    </row>
    <row r="485" spans="4:4" ht="12.75">
      <c r="D485" s="275"/>
    </row>
    <row r="486" spans="4:4" ht="12.75">
      <c r="D486" s="275"/>
    </row>
    <row r="487" spans="4:4" ht="12.75">
      <c r="D487" s="275"/>
    </row>
    <row r="488" spans="4:4" ht="12.75">
      <c r="D488" s="275"/>
    </row>
    <row r="489" spans="4:4" ht="12.75">
      <c r="D489" s="275"/>
    </row>
    <row r="490" spans="4:4" ht="12.75">
      <c r="D490" s="275"/>
    </row>
    <row r="491" spans="4:4" ht="12.75">
      <c r="D491" s="275"/>
    </row>
    <row r="492" spans="4:4" ht="12.75">
      <c r="D492" s="275"/>
    </row>
    <row r="493" spans="4:4" ht="12.75">
      <c r="D493" s="275"/>
    </row>
    <row r="494" spans="4:4" ht="12.75">
      <c r="D494" s="275"/>
    </row>
    <row r="495" spans="4:4" ht="12.75">
      <c r="D495" s="275"/>
    </row>
    <row r="496" spans="4:4" ht="12.75">
      <c r="D496" s="275"/>
    </row>
    <row r="497" spans="4:4" ht="12.75">
      <c r="D497" s="275"/>
    </row>
    <row r="498" spans="4:4" ht="12.75">
      <c r="D498" s="275"/>
    </row>
    <row r="499" spans="4:4" ht="12.75">
      <c r="D499" s="275"/>
    </row>
    <row r="500" spans="4:4" ht="12.75">
      <c r="D500" s="275"/>
    </row>
    <row r="501" spans="4:4" ht="12.75">
      <c r="D501" s="275"/>
    </row>
    <row r="502" spans="4:4" ht="12.75">
      <c r="D502" s="275"/>
    </row>
    <row r="503" spans="4:4" ht="12.75">
      <c r="D503" s="275"/>
    </row>
    <row r="504" spans="4:4" ht="12.75">
      <c r="D504" s="275"/>
    </row>
    <row r="505" spans="4:4" ht="12.75">
      <c r="D505" s="275"/>
    </row>
    <row r="506" spans="4:4" ht="12.75">
      <c r="D506" s="275"/>
    </row>
    <row r="507" spans="4:4" ht="12.75">
      <c r="D507" s="275"/>
    </row>
    <row r="508" spans="4:4" ht="12.75">
      <c r="D508" s="275"/>
    </row>
    <row r="509" spans="4:4" ht="12.75">
      <c r="D509" s="275"/>
    </row>
    <row r="510" spans="4:4" ht="12.75">
      <c r="D510" s="275"/>
    </row>
    <row r="511" spans="4:4" ht="12.75">
      <c r="D511" s="275"/>
    </row>
    <row r="512" spans="4:4" ht="12.75">
      <c r="D512" s="275"/>
    </row>
    <row r="513" spans="4:4" ht="12.75">
      <c r="D513" s="275"/>
    </row>
    <row r="514" spans="4:4" ht="12.75">
      <c r="D514" s="275"/>
    </row>
    <row r="515" spans="4:4" ht="12.75">
      <c r="D515" s="275"/>
    </row>
    <row r="516" spans="4:4" ht="12.75">
      <c r="D516" s="275"/>
    </row>
    <row r="517" spans="4:4" ht="12.75">
      <c r="D517" s="275"/>
    </row>
    <row r="518" spans="4:4" ht="12.75">
      <c r="D518" s="275"/>
    </row>
    <row r="519" spans="4:4" ht="12.75">
      <c r="D519" s="275"/>
    </row>
    <row r="520" spans="4:4" ht="12.75">
      <c r="D520" s="275"/>
    </row>
    <row r="521" spans="4:4" ht="12.75">
      <c r="D521" s="275"/>
    </row>
    <row r="522" spans="4:4" ht="12.75">
      <c r="D522" s="275"/>
    </row>
    <row r="523" spans="4:4" ht="12.75">
      <c r="D523" s="275"/>
    </row>
    <row r="524" spans="4:4" ht="12.75">
      <c r="D524" s="275"/>
    </row>
    <row r="525" spans="4:4" ht="12.75">
      <c r="D525" s="275"/>
    </row>
    <row r="526" spans="4:4" ht="12.75">
      <c r="D526" s="275"/>
    </row>
    <row r="527" spans="4:4" ht="12.75">
      <c r="D527" s="275"/>
    </row>
    <row r="528" spans="4:4" ht="12.75">
      <c r="D528" s="275"/>
    </row>
    <row r="529" spans="4:4" ht="12.75">
      <c r="D529" s="275"/>
    </row>
    <row r="530" spans="4:4" ht="12.75">
      <c r="D530" s="275"/>
    </row>
    <row r="531" spans="4:4" ht="12.75">
      <c r="D531" s="275"/>
    </row>
    <row r="532" spans="4:4" ht="12.75">
      <c r="D532" s="275"/>
    </row>
    <row r="533" spans="4:4" ht="12.75">
      <c r="D533" s="275"/>
    </row>
    <row r="534" spans="4:4" ht="12.75">
      <c r="D534" s="275"/>
    </row>
    <row r="535" spans="4:4" ht="12.75">
      <c r="D535" s="275"/>
    </row>
    <row r="536" spans="4:4" ht="12.75">
      <c r="D536" s="275"/>
    </row>
    <row r="537" spans="4:4" ht="12.75">
      <c r="D537" s="275"/>
    </row>
    <row r="538" spans="4:4" ht="12.75">
      <c r="D538" s="275"/>
    </row>
    <row r="539" spans="4:4" ht="12.75">
      <c r="D539" s="275"/>
    </row>
    <row r="540" spans="4:4" ht="12.75">
      <c r="D540" s="275"/>
    </row>
    <row r="541" spans="4:4" ht="12.75">
      <c r="D541" s="275"/>
    </row>
    <row r="542" spans="4:4" ht="12.75">
      <c r="D542" s="275"/>
    </row>
    <row r="543" spans="4:4" ht="12.75">
      <c r="D543" s="275"/>
    </row>
    <row r="544" spans="4:4" ht="12.75">
      <c r="D544" s="275"/>
    </row>
    <row r="545" spans="4:4" ht="12.75">
      <c r="D545" s="275"/>
    </row>
    <row r="546" spans="4:4" ht="12.75">
      <c r="D546" s="275"/>
    </row>
    <row r="547" spans="4:4" ht="12.75">
      <c r="D547" s="275"/>
    </row>
    <row r="548" spans="4:4" ht="12.75">
      <c r="D548" s="275"/>
    </row>
    <row r="549" spans="4:4" ht="12.75">
      <c r="D549" s="275"/>
    </row>
    <row r="550" spans="4:4" ht="12.75">
      <c r="D550" s="275"/>
    </row>
    <row r="551" spans="4:4" ht="12.75">
      <c r="D551" s="275"/>
    </row>
    <row r="552" spans="4:4" ht="12.75">
      <c r="D552" s="275"/>
    </row>
    <row r="553" spans="4:4" ht="12.75">
      <c r="D553" s="275"/>
    </row>
    <row r="554" spans="4:4" ht="12.75">
      <c r="D554" s="275"/>
    </row>
    <row r="555" spans="4:4" ht="12.75">
      <c r="D555" s="275"/>
    </row>
    <row r="556" spans="4:4" ht="12.75">
      <c r="D556" s="275"/>
    </row>
    <row r="557" spans="4:4" ht="12.75">
      <c r="D557" s="275"/>
    </row>
    <row r="558" spans="4:4" ht="12.75">
      <c r="D558" s="275"/>
    </row>
    <row r="559" spans="4:4" ht="12.75">
      <c r="D559" s="275"/>
    </row>
    <row r="560" spans="4:4" ht="12.75">
      <c r="D560" s="275"/>
    </row>
    <row r="561" spans="4:4" ht="12.75">
      <c r="D561" s="275"/>
    </row>
    <row r="562" spans="4:4" ht="12.75">
      <c r="D562" s="275"/>
    </row>
    <row r="563" spans="4:4" ht="12.75">
      <c r="D563" s="275"/>
    </row>
    <row r="564" spans="4:4" ht="12.75">
      <c r="D564" s="275"/>
    </row>
    <row r="565" spans="4:4" ht="12.75">
      <c r="D565" s="275"/>
    </row>
    <row r="566" spans="4:4" ht="12.75">
      <c r="D566" s="275"/>
    </row>
    <row r="567" spans="4:4" ht="12.75">
      <c r="D567" s="275"/>
    </row>
    <row r="568" spans="4:4" ht="12.75">
      <c r="D568" s="275"/>
    </row>
    <row r="569" spans="4:4" ht="12.75">
      <c r="D569" s="275"/>
    </row>
    <row r="570" spans="4:4" ht="12.75">
      <c r="D570" s="275"/>
    </row>
    <row r="571" spans="4:4" ht="12.75">
      <c r="D571" s="275"/>
    </row>
    <row r="572" spans="4:4" ht="12.75">
      <c r="D572" s="275"/>
    </row>
    <row r="573" spans="4:4" ht="12.75">
      <c r="D573" s="275"/>
    </row>
    <row r="574" spans="4:4" ht="12.75">
      <c r="D574" s="275"/>
    </row>
    <row r="575" spans="4:4" ht="12.75">
      <c r="D575" s="275"/>
    </row>
    <row r="576" spans="4:4" ht="12.75">
      <c r="D576" s="275"/>
    </row>
    <row r="577" spans="4:4" ht="12.75">
      <c r="D577" s="275"/>
    </row>
    <row r="578" spans="4:4" ht="12.75">
      <c r="D578" s="275"/>
    </row>
    <row r="579" spans="4:4" ht="12.75">
      <c r="D579" s="275"/>
    </row>
    <row r="580" spans="4:4" ht="12.75">
      <c r="D580" s="275"/>
    </row>
    <row r="581" spans="4:4" ht="12.75">
      <c r="D581" s="275"/>
    </row>
    <row r="582" spans="4:4" ht="12.75">
      <c r="D582" s="275"/>
    </row>
    <row r="583" spans="4:4" ht="12.75">
      <c r="D583" s="275"/>
    </row>
    <row r="584" spans="4:4" ht="12.75">
      <c r="D584" s="275"/>
    </row>
    <row r="585" spans="4:4" ht="12.75">
      <c r="D585" s="275"/>
    </row>
    <row r="586" spans="4:4" ht="12.75">
      <c r="D586" s="275"/>
    </row>
    <row r="587" spans="4:4" ht="12.75">
      <c r="D587" s="275"/>
    </row>
    <row r="588" spans="4:4" ht="12.75">
      <c r="D588" s="275"/>
    </row>
    <row r="589" spans="4:4" ht="12.75">
      <c r="D589" s="275"/>
    </row>
    <row r="590" spans="4:4" ht="12.75">
      <c r="D590" s="275"/>
    </row>
    <row r="591" spans="4:4" ht="12.75">
      <c r="D591" s="275"/>
    </row>
    <row r="592" spans="4:4" ht="12.75">
      <c r="D592" s="275"/>
    </row>
    <row r="593" spans="4:4" ht="12.75">
      <c r="D593" s="275"/>
    </row>
    <row r="594" spans="4:4" ht="12.75">
      <c r="D594" s="275"/>
    </row>
    <row r="595" spans="4:4" ht="12.75">
      <c r="D595" s="275"/>
    </row>
    <row r="596" spans="4:4" ht="12.75">
      <c r="D596" s="275"/>
    </row>
    <row r="597" spans="4:4" ht="12.75">
      <c r="D597" s="275"/>
    </row>
    <row r="598" spans="4:4" ht="12.75">
      <c r="D598" s="275"/>
    </row>
    <row r="599" spans="4:4" ht="12.75">
      <c r="D599" s="275"/>
    </row>
    <row r="600" spans="4:4" ht="12.75">
      <c r="D600" s="275"/>
    </row>
    <row r="601" spans="4:4" ht="12.75">
      <c r="D601" s="275"/>
    </row>
    <row r="602" spans="4:4" ht="12.75">
      <c r="D602" s="275"/>
    </row>
    <row r="603" spans="4:4" ht="12.75">
      <c r="D603" s="275"/>
    </row>
    <row r="604" spans="4:4" ht="12.75">
      <c r="D604" s="275"/>
    </row>
    <row r="605" spans="4:4" ht="12.75">
      <c r="D605" s="275"/>
    </row>
    <row r="606" spans="4:4" ht="12.75">
      <c r="D606" s="275"/>
    </row>
    <row r="607" spans="4:4" ht="12.75">
      <c r="D607" s="275"/>
    </row>
    <row r="608" spans="4:4" ht="12.75">
      <c r="D608" s="275"/>
    </row>
    <row r="609" spans="4:4" ht="12.75">
      <c r="D609" s="275"/>
    </row>
    <row r="610" spans="4:4" ht="12.75">
      <c r="D610" s="275"/>
    </row>
    <row r="611" spans="4:4" ht="12.75">
      <c r="D611" s="275"/>
    </row>
    <row r="612" spans="4:4" ht="12.75">
      <c r="D612" s="275"/>
    </row>
    <row r="613" spans="4:4" ht="12.75">
      <c r="D613" s="275"/>
    </row>
    <row r="614" spans="4:4" ht="12.75">
      <c r="D614" s="275"/>
    </row>
    <row r="615" spans="4:4" ht="12.75">
      <c r="D615" s="275"/>
    </row>
    <row r="616" spans="4:4" ht="12.75">
      <c r="D616" s="275"/>
    </row>
    <row r="617" spans="4:4" ht="12.75">
      <c r="D617" s="275"/>
    </row>
    <row r="618" spans="4:4" ht="12.75">
      <c r="D618" s="275"/>
    </row>
    <row r="619" spans="4:4" ht="12.75">
      <c r="D619" s="275"/>
    </row>
    <row r="620" spans="4:4" ht="12.75">
      <c r="D620" s="275"/>
    </row>
    <row r="621" spans="4:4" ht="12.75">
      <c r="D621" s="275"/>
    </row>
    <row r="622" spans="4:4" ht="12.75">
      <c r="D622" s="275"/>
    </row>
    <row r="623" spans="4:4" ht="12.75">
      <c r="D623" s="275"/>
    </row>
    <row r="624" spans="4:4" ht="12.75">
      <c r="D624" s="275"/>
    </row>
    <row r="625" spans="4:4" ht="12.75">
      <c r="D625" s="275"/>
    </row>
    <row r="626" spans="4:4" ht="12.75">
      <c r="D626" s="275"/>
    </row>
    <row r="627" spans="4:4" ht="12.75">
      <c r="D627" s="275"/>
    </row>
    <row r="628" spans="4:4" ht="12.75">
      <c r="D628" s="275"/>
    </row>
    <row r="629" spans="4:4" ht="12.75">
      <c r="D629" s="275"/>
    </row>
    <row r="630" spans="4:4" ht="12.75">
      <c r="D630" s="275"/>
    </row>
    <row r="631" spans="4:4" ht="12.75">
      <c r="D631" s="275"/>
    </row>
    <row r="632" spans="4:4" ht="12.75">
      <c r="D632" s="275"/>
    </row>
    <row r="633" spans="4:4" ht="12.75">
      <c r="D633" s="275"/>
    </row>
    <row r="634" spans="4:4" ht="12.75">
      <c r="D634" s="275"/>
    </row>
    <row r="635" spans="4:4" ht="12.75">
      <c r="D635" s="275"/>
    </row>
    <row r="636" spans="4:4" ht="12.75">
      <c r="D636" s="275"/>
    </row>
    <row r="637" spans="4:4" ht="12.75">
      <c r="D637" s="275"/>
    </row>
    <row r="638" spans="4:4" ht="12.75">
      <c r="D638" s="275"/>
    </row>
    <row r="639" spans="4:4" ht="12.75">
      <c r="D639" s="275"/>
    </row>
    <row r="640" spans="4:4" ht="12.75">
      <c r="D640" s="275"/>
    </row>
    <row r="641" spans="4:4" ht="12.75">
      <c r="D641" s="275"/>
    </row>
    <row r="642" spans="4:4" ht="12.75">
      <c r="D642" s="275"/>
    </row>
    <row r="643" spans="4:4" ht="12.75">
      <c r="D643" s="275"/>
    </row>
    <row r="644" spans="4:4" ht="12.75">
      <c r="D644" s="275"/>
    </row>
    <row r="645" spans="4:4" ht="12.75">
      <c r="D645" s="275"/>
    </row>
    <row r="646" spans="4:4" ht="12.75">
      <c r="D646" s="275"/>
    </row>
    <row r="647" spans="4:4" ht="12.75">
      <c r="D647" s="275"/>
    </row>
    <row r="648" spans="4:4" ht="12.75">
      <c r="D648" s="275"/>
    </row>
    <row r="649" spans="4:4" ht="12.75">
      <c r="D649" s="275"/>
    </row>
    <row r="650" spans="4:4" ht="12.75">
      <c r="D650" s="275"/>
    </row>
    <row r="651" spans="4:4" ht="12.75">
      <c r="D651" s="275"/>
    </row>
    <row r="652" spans="4:4" ht="12.75">
      <c r="D652" s="275"/>
    </row>
    <row r="653" spans="4:4" ht="12.75">
      <c r="D653" s="275"/>
    </row>
    <row r="654" spans="4:4" ht="12.75">
      <c r="D654" s="275"/>
    </row>
    <row r="655" spans="4:4" ht="12.75">
      <c r="D655" s="275"/>
    </row>
    <row r="656" spans="4:4" ht="12.75">
      <c r="D656" s="275"/>
    </row>
    <row r="657" spans="4:4" ht="12.75">
      <c r="D657" s="275"/>
    </row>
    <row r="658" spans="4:4" ht="12.75">
      <c r="D658" s="275"/>
    </row>
    <row r="659" spans="4:4" ht="12.75">
      <c r="D659" s="275"/>
    </row>
    <row r="660" spans="4:4" ht="12.75">
      <c r="D660" s="275"/>
    </row>
    <row r="661" spans="4:4" ht="12.75">
      <c r="D661" s="275"/>
    </row>
    <row r="662" spans="4:4" ht="12.75">
      <c r="D662" s="275"/>
    </row>
    <row r="663" spans="4:4" ht="12.75">
      <c r="D663" s="275"/>
    </row>
    <row r="664" spans="4:4" ht="12.75">
      <c r="D664" s="275"/>
    </row>
    <row r="665" spans="4:4" ht="12.75">
      <c r="D665" s="275"/>
    </row>
    <row r="666" spans="4:4" ht="12.75">
      <c r="D666" s="275"/>
    </row>
    <row r="667" spans="4:4" ht="12.75">
      <c r="D667" s="275"/>
    </row>
    <row r="668" spans="4:4" ht="12.75">
      <c r="D668" s="275"/>
    </row>
    <row r="669" spans="4:4" ht="12.75">
      <c r="D669" s="275"/>
    </row>
    <row r="670" spans="4:4" ht="12.75">
      <c r="D670" s="275"/>
    </row>
    <row r="671" spans="4:4" ht="12.75">
      <c r="D671" s="275"/>
    </row>
    <row r="672" spans="4:4" ht="12.75">
      <c r="D672" s="275"/>
    </row>
    <row r="673" spans="4:4" ht="12.75">
      <c r="D673" s="275"/>
    </row>
    <row r="674" spans="4:4" ht="12.75">
      <c r="D674" s="275"/>
    </row>
    <row r="675" spans="4:4" ht="12.75">
      <c r="D675" s="275"/>
    </row>
    <row r="676" spans="4:4" ht="12.75">
      <c r="D676" s="275"/>
    </row>
    <row r="677" spans="4:4" ht="12.75">
      <c r="D677" s="275"/>
    </row>
    <row r="678" spans="4:4" ht="12.75">
      <c r="D678" s="275"/>
    </row>
    <row r="679" spans="4:4" ht="12.75">
      <c r="D679" s="275"/>
    </row>
    <row r="680" spans="4:4" ht="12.75">
      <c r="D680" s="275"/>
    </row>
    <row r="681" spans="4:4" ht="12.75">
      <c r="D681" s="275"/>
    </row>
    <row r="682" spans="4:4" ht="12.75">
      <c r="D682" s="275"/>
    </row>
    <row r="683" spans="4:4" ht="12.75">
      <c r="D683" s="275"/>
    </row>
    <row r="684" spans="4:4" ht="12.75">
      <c r="D684" s="275"/>
    </row>
    <row r="685" spans="4:4" ht="12.75">
      <c r="D685" s="275"/>
    </row>
    <row r="686" spans="4:4" ht="12.75">
      <c r="D686" s="275"/>
    </row>
    <row r="687" spans="4:4" ht="12.75">
      <c r="D687" s="275"/>
    </row>
    <row r="688" spans="4:4" ht="12.75">
      <c r="D688" s="275"/>
    </row>
    <row r="689" spans="4:4" ht="12.75">
      <c r="D689" s="275"/>
    </row>
    <row r="690" spans="4:4" ht="12.75">
      <c r="D690" s="275"/>
    </row>
    <row r="691" spans="4:4" ht="12.75">
      <c r="D691" s="275"/>
    </row>
    <row r="692" spans="4:4" ht="12.75">
      <c r="D692" s="275"/>
    </row>
    <row r="693" spans="4:4" ht="12.75">
      <c r="D693" s="275"/>
    </row>
    <row r="694" spans="4:4" ht="12.75">
      <c r="D694" s="275"/>
    </row>
    <row r="695" spans="4:4" ht="12.75">
      <c r="D695" s="275"/>
    </row>
    <row r="696" spans="4:4" ht="12.75">
      <c r="D696" s="275"/>
    </row>
    <row r="697" spans="4:4" ht="12.75">
      <c r="D697" s="275"/>
    </row>
    <row r="698" spans="4:4" ht="12.75">
      <c r="D698" s="275"/>
    </row>
    <row r="699" spans="4:4" ht="12.75">
      <c r="D699" s="275"/>
    </row>
    <row r="700" spans="4:4" ht="12.75">
      <c r="D700" s="275"/>
    </row>
    <row r="701" spans="4:4" ht="12.75">
      <c r="D701" s="275"/>
    </row>
    <row r="702" spans="4:4" ht="12.75">
      <c r="D702" s="275"/>
    </row>
    <row r="703" spans="4:4" ht="12.75">
      <c r="D703" s="275"/>
    </row>
    <row r="704" spans="4:4" ht="12.75">
      <c r="D704" s="275"/>
    </row>
    <row r="705" spans="4:4" ht="12.75">
      <c r="D705" s="275"/>
    </row>
    <row r="706" spans="4:4" ht="12.75">
      <c r="D706" s="275"/>
    </row>
    <row r="707" spans="4:4" ht="12.75">
      <c r="D707" s="275"/>
    </row>
    <row r="708" spans="4:4" ht="12.75">
      <c r="D708" s="275"/>
    </row>
    <row r="709" spans="4:4" ht="12.75">
      <c r="D709" s="275"/>
    </row>
    <row r="710" spans="4:4" ht="12.75">
      <c r="D710" s="275"/>
    </row>
    <row r="711" spans="4:4" ht="12.75">
      <c r="D711" s="275"/>
    </row>
    <row r="712" spans="4:4" ht="12.75">
      <c r="D712" s="275"/>
    </row>
    <row r="713" spans="4:4" ht="12.75">
      <c r="D713" s="275"/>
    </row>
    <row r="714" spans="4:4" ht="12.75">
      <c r="D714" s="275"/>
    </row>
    <row r="715" spans="4:4" ht="12.75">
      <c r="D715" s="275"/>
    </row>
    <row r="716" spans="4:4" ht="12.75">
      <c r="D716" s="275"/>
    </row>
    <row r="717" spans="4:4" ht="12.75">
      <c r="D717" s="275"/>
    </row>
    <row r="718" spans="4:4" ht="12.75">
      <c r="D718" s="275"/>
    </row>
    <row r="719" spans="4:4" ht="12.75">
      <c r="D719" s="275"/>
    </row>
    <row r="720" spans="4:4" ht="12.75">
      <c r="D720" s="275"/>
    </row>
    <row r="721" spans="4:4" ht="12.75">
      <c r="D721" s="275"/>
    </row>
    <row r="722" spans="4:4" ht="12.75">
      <c r="D722" s="275"/>
    </row>
    <row r="723" spans="4:4" ht="12.75">
      <c r="D723" s="275"/>
    </row>
    <row r="724" spans="4:4" ht="12.75">
      <c r="D724" s="275"/>
    </row>
    <row r="725" spans="4:4" ht="12.75">
      <c r="D725" s="275"/>
    </row>
    <row r="726" spans="4:4" ht="12.75">
      <c r="D726" s="275"/>
    </row>
    <row r="727" spans="4:4" ht="12.75">
      <c r="D727" s="275"/>
    </row>
    <row r="728" spans="4:4" ht="12.75">
      <c r="D728" s="275"/>
    </row>
    <row r="729" spans="4:4" ht="12.75">
      <c r="D729" s="275"/>
    </row>
    <row r="730" spans="4:4" ht="12.75">
      <c r="D730" s="275"/>
    </row>
    <row r="731" spans="4:4" ht="12.75">
      <c r="D731" s="275"/>
    </row>
    <row r="732" spans="4:4" ht="12.75">
      <c r="D732" s="275"/>
    </row>
    <row r="733" spans="4:4" ht="12.75">
      <c r="D733" s="275"/>
    </row>
    <row r="734" spans="4:4" ht="12.75">
      <c r="D734" s="275"/>
    </row>
    <row r="735" spans="4:4" ht="12.75">
      <c r="D735" s="275"/>
    </row>
    <row r="736" spans="4:4" ht="12.75">
      <c r="D736" s="275"/>
    </row>
    <row r="737" spans="4:4" ht="12.75">
      <c r="D737" s="275"/>
    </row>
    <row r="738" spans="4:4" ht="12.75">
      <c r="D738" s="275"/>
    </row>
    <row r="739" spans="4:4" ht="12.75">
      <c r="D739" s="275"/>
    </row>
    <row r="740" spans="4:4" ht="12.75">
      <c r="D740" s="275"/>
    </row>
    <row r="741" spans="4:4" ht="12.75">
      <c r="D741" s="275"/>
    </row>
    <row r="742" spans="4:4" ht="12.75">
      <c r="D742" s="275"/>
    </row>
    <row r="743" spans="4:4" ht="12.75">
      <c r="D743" s="275"/>
    </row>
    <row r="744" spans="4:4" ht="12.75">
      <c r="D744" s="275"/>
    </row>
    <row r="745" spans="4:4" ht="12.75">
      <c r="D745" s="275"/>
    </row>
    <row r="746" spans="4:4" ht="12.75">
      <c r="D746" s="275"/>
    </row>
    <row r="747" spans="4:4" ht="12.75">
      <c r="D747" s="275"/>
    </row>
    <row r="748" spans="4:4" ht="12.75">
      <c r="D748" s="275"/>
    </row>
    <row r="749" spans="4:4" ht="12.75">
      <c r="D749" s="275"/>
    </row>
    <row r="750" spans="4:4" ht="12.75">
      <c r="D750" s="275"/>
    </row>
    <row r="751" spans="4:4" ht="12.75">
      <c r="D751" s="275"/>
    </row>
    <row r="752" spans="4:4" ht="12.75">
      <c r="D752" s="275"/>
    </row>
    <row r="753" spans="4:4" ht="12.75">
      <c r="D753" s="275"/>
    </row>
    <row r="754" spans="4:4" ht="12.75">
      <c r="D754" s="275"/>
    </row>
    <row r="755" spans="4:4" ht="12.75">
      <c r="D755" s="275"/>
    </row>
    <row r="756" spans="4:4" ht="12.75">
      <c r="D756" s="275"/>
    </row>
    <row r="757" spans="4:4" ht="12.75">
      <c r="D757" s="275"/>
    </row>
    <row r="758" spans="4:4" ht="12.75">
      <c r="D758" s="275"/>
    </row>
    <row r="759" spans="4:4" ht="12.75">
      <c r="D759" s="275"/>
    </row>
    <row r="760" spans="4:4" ht="12.75">
      <c r="D760" s="275"/>
    </row>
    <row r="761" spans="4:4" ht="12.75">
      <c r="D761" s="275"/>
    </row>
    <row r="762" spans="4:4" ht="12.75">
      <c r="D762" s="275"/>
    </row>
    <row r="763" spans="4:4" ht="12.75">
      <c r="D763" s="275"/>
    </row>
    <row r="764" spans="4:4" ht="12.75">
      <c r="D764" s="275"/>
    </row>
    <row r="765" spans="4:4" ht="12.75">
      <c r="D765" s="275"/>
    </row>
    <row r="766" spans="4:4" ht="12.75">
      <c r="D766" s="275"/>
    </row>
    <row r="767" spans="4:4" ht="12.75">
      <c r="D767" s="275"/>
    </row>
    <row r="768" spans="4:4" ht="12.75">
      <c r="D768" s="275"/>
    </row>
    <row r="769" spans="4:4" ht="12.75">
      <c r="D769" s="275"/>
    </row>
    <row r="770" spans="4:4" ht="12.75">
      <c r="D770" s="275"/>
    </row>
    <row r="771" spans="4:4" ht="12.75">
      <c r="D771" s="275"/>
    </row>
    <row r="772" spans="4:4" ht="12.75">
      <c r="D772" s="275"/>
    </row>
    <row r="773" spans="4:4" ht="12.75">
      <c r="D773" s="275"/>
    </row>
    <row r="774" spans="4:4" ht="12.75">
      <c r="D774" s="275"/>
    </row>
    <row r="775" spans="4:4" ht="12.75">
      <c r="D775" s="275"/>
    </row>
    <row r="776" spans="4:4" ht="12.75">
      <c r="D776" s="275"/>
    </row>
    <row r="777" spans="4:4" ht="12.75">
      <c r="D777" s="275"/>
    </row>
    <row r="778" spans="4:4" ht="12.75">
      <c r="D778" s="275"/>
    </row>
    <row r="779" spans="4:4" ht="12.75">
      <c r="D779" s="275"/>
    </row>
    <row r="780" spans="4:4" ht="12.75">
      <c r="D780" s="275"/>
    </row>
    <row r="781" spans="4:4" ht="12.75">
      <c r="D781" s="275"/>
    </row>
    <row r="782" spans="4:4" ht="12.75">
      <c r="D782" s="275"/>
    </row>
    <row r="783" spans="4:4" ht="12.75">
      <c r="D783" s="275"/>
    </row>
    <row r="784" spans="4:4" ht="12.75">
      <c r="D784" s="275"/>
    </row>
    <row r="785" spans="4:4" ht="12.75">
      <c r="D785" s="275"/>
    </row>
    <row r="786" spans="4:4" ht="12.75">
      <c r="D786" s="275"/>
    </row>
    <row r="787" spans="4:4" ht="12.75">
      <c r="D787" s="275"/>
    </row>
    <row r="788" spans="4:4" ht="12.75">
      <c r="D788" s="275"/>
    </row>
    <row r="789" spans="4:4" ht="12.75">
      <c r="D789" s="275"/>
    </row>
    <row r="790" spans="4:4" ht="12.75">
      <c r="D790" s="275"/>
    </row>
    <row r="791" spans="4:4" ht="12.75">
      <c r="D791" s="275"/>
    </row>
    <row r="792" spans="4:4" ht="12.75">
      <c r="D792" s="275"/>
    </row>
    <row r="793" spans="4:4" ht="12.75">
      <c r="D793" s="275"/>
    </row>
    <row r="794" spans="4:4" ht="12.75">
      <c r="D794" s="275"/>
    </row>
    <row r="795" spans="4:4" ht="12.75">
      <c r="D795" s="275"/>
    </row>
    <row r="796" spans="4:4" ht="12.75">
      <c r="D796" s="275"/>
    </row>
    <row r="797" spans="4:4" ht="12.75">
      <c r="D797" s="275"/>
    </row>
    <row r="798" spans="4:4" ht="12.75">
      <c r="D798" s="275"/>
    </row>
    <row r="799" spans="4:4" ht="12.75">
      <c r="D799" s="275"/>
    </row>
    <row r="800" spans="4:4" ht="12.75">
      <c r="D800" s="275"/>
    </row>
    <row r="801" spans="4:4" ht="12.75">
      <c r="D801" s="275"/>
    </row>
    <row r="802" spans="4:4" ht="12.75">
      <c r="D802" s="275"/>
    </row>
    <row r="803" spans="4:4" ht="12.75">
      <c r="D803" s="275"/>
    </row>
    <row r="804" spans="4:4" ht="12.75">
      <c r="D804" s="275"/>
    </row>
    <row r="805" spans="4:4" ht="12.75">
      <c r="D805" s="275"/>
    </row>
    <row r="806" spans="4:4" ht="12.75">
      <c r="D806" s="275"/>
    </row>
    <row r="807" spans="4:4" ht="12.75">
      <c r="D807" s="275"/>
    </row>
    <row r="808" spans="4:4" ht="12.75">
      <c r="D808" s="275"/>
    </row>
    <row r="809" spans="4:4" ht="12.75">
      <c r="D809" s="275"/>
    </row>
    <row r="810" spans="4:4" ht="12.75">
      <c r="D810" s="275"/>
    </row>
    <row r="811" spans="4:4" ht="12.75">
      <c r="D811" s="275"/>
    </row>
    <row r="812" spans="4:4" ht="12.75">
      <c r="D812" s="275"/>
    </row>
    <row r="813" spans="4:4" ht="12.75">
      <c r="D813" s="275"/>
    </row>
    <row r="814" spans="4:4" ht="12.75">
      <c r="D814" s="275"/>
    </row>
    <row r="815" spans="4:4" ht="12.75">
      <c r="D815" s="275"/>
    </row>
    <row r="816" spans="4:4" ht="12.75">
      <c r="D816" s="275"/>
    </row>
    <row r="817" spans="4:4" ht="12.75">
      <c r="D817" s="275"/>
    </row>
    <row r="818" spans="4:4" ht="12.75">
      <c r="D818" s="275"/>
    </row>
    <row r="819" spans="4:4" ht="12.75">
      <c r="D819" s="275"/>
    </row>
    <row r="820" spans="4:4" ht="12.75">
      <c r="D820" s="275"/>
    </row>
    <row r="821" spans="4:4" ht="12.75">
      <c r="D821" s="275"/>
    </row>
    <row r="822" spans="4:4" ht="12.75">
      <c r="D822" s="275"/>
    </row>
    <row r="823" spans="4:4" ht="12.75">
      <c r="D823" s="275"/>
    </row>
    <row r="824" spans="4:4" ht="12.75">
      <c r="D824" s="275"/>
    </row>
    <row r="825" spans="4:4" ht="12.75">
      <c r="D825" s="275"/>
    </row>
    <row r="826" spans="4:4" ht="12.75">
      <c r="D826" s="275"/>
    </row>
    <row r="827" spans="4:4" ht="12.75">
      <c r="D827" s="275"/>
    </row>
    <row r="828" spans="4:4" ht="12.75">
      <c r="D828" s="275"/>
    </row>
    <row r="829" spans="4:4" ht="12.75">
      <c r="D829" s="275"/>
    </row>
    <row r="830" spans="4:4" ht="12.75">
      <c r="D830" s="275"/>
    </row>
    <row r="831" spans="4:4" ht="12.75">
      <c r="D831" s="275"/>
    </row>
    <row r="832" spans="4:4" ht="12.75">
      <c r="D832" s="275"/>
    </row>
    <row r="833" spans="4:4" ht="12.75">
      <c r="D833" s="275"/>
    </row>
    <row r="834" spans="4:4" ht="12.75">
      <c r="D834" s="275"/>
    </row>
    <row r="835" spans="4:4" ht="12.75">
      <c r="D835" s="275"/>
    </row>
    <row r="836" spans="4:4" ht="12.75">
      <c r="D836" s="275"/>
    </row>
    <row r="837" spans="4:4" ht="12.75">
      <c r="D837" s="275"/>
    </row>
    <row r="838" spans="4:4" ht="12.75">
      <c r="D838" s="275"/>
    </row>
    <row r="839" spans="4:4" ht="12.75">
      <c r="D839" s="275"/>
    </row>
    <row r="840" spans="4:4" ht="12.75">
      <c r="D840" s="275"/>
    </row>
    <row r="841" spans="4:4" ht="12.75">
      <c r="D841" s="275"/>
    </row>
    <row r="842" spans="4:4" ht="12.75">
      <c r="D842" s="275"/>
    </row>
    <row r="843" spans="4:4" ht="12.75">
      <c r="D843" s="275"/>
    </row>
    <row r="844" spans="4:4" ht="12.75">
      <c r="D844" s="275"/>
    </row>
    <row r="845" spans="4:4" ht="12.75">
      <c r="D845" s="275"/>
    </row>
    <row r="846" spans="4:4" ht="12.75">
      <c r="D846" s="275"/>
    </row>
    <row r="847" spans="4:4" ht="12.75">
      <c r="D847" s="275"/>
    </row>
    <row r="848" spans="4:4" ht="12.75">
      <c r="D848" s="275"/>
    </row>
    <row r="849" spans="4:4" ht="12.75">
      <c r="D849" s="275"/>
    </row>
    <row r="850" spans="4:4" ht="12.75">
      <c r="D850" s="275"/>
    </row>
    <row r="851" spans="4:4" ht="12.75">
      <c r="D851" s="275"/>
    </row>
    <row r="852" spans="4:4" ht="12.75">
      <c r="D852" s="275"/>
    </row>
    <row r="853" spans="4:4" ht="12.75">
      <c r="D853" s="275"/>
    </row>
    <row r="854" spans="4:4" ht="12.75">
      <c r="D854" s="275"/>
    </row>
    <row r="855" spans="4:4" ht="12.75">
      <c r="D855" s="275"/>
    </row>
    <row r="856" spans="4:4" ht="12.75">
      <c r="D856" s="275"/>
    </row>
    <row r="857" spans="4:4" ht="12.75">
      <c r="D857" s="275"/>
    </row>
    <row r="858" spans="4:4" ht="12.75">
      <c r="D858" s="275"/>
    </row>
    <row r="859" spans="4:4" ht="12.75">
      <c r="D859" s="275"/>
    </row>
    <row r="860" spans="4:4" ht="12.75">
      <c r="D860" s="275"/>
    </row>
    <row r="861" spans="4:4" ht="12.75">
      <c r="D861" s="275"/>
    </row>
    <row r="862" spans="4:4" ht="12.75">
      <c r="D862" s="275"/>
    </row>
    <row r="863" spans="4:4" ht="12.75">
      <c r="D863" s="275"/>
    </row>
    <row r="864" spans="4:4" ht="12.75">
      <c r="D864" s="275"/>
    </row>
    <row r="865" spans="4:4" ht="12.75">
      <c r="D865" s="275"/>
    </row>
    <row r="866" spans="4:4" ht="12.75">
      <c r="D866" s="275"/>
    </row>
    <row r="867" spans="4:4" ht="12.75">
      <c r="D867" s="275"/>
    </row>
    <row r="868" spans="4:4" ht="12.75">
      <c r="D868" s="275"/>
    </row>
    <row r="869" spans="4:4" ht="12.75">
      <c r="D869" s="275"/>
    </row>
    <row r="870" spans="4:4" ht="12.75">
      <c r="D870" s="275"/>
    </row>
    <row r="871" spans="4:4" ht="12.75">
      <c r="D871" s="275"/>
    </row>
    <row r="872" spans="4:4" ht="12.75">
      <c r="D872" s="275"/>
    </row>
    <row r="873" spans="4:4" ht="12.75">
      <c r="D873" s="275"/>
    </row>
    <row r="874" spans="4:4" ht="12.75">
      <c r="D874" s="275"/>
    </row>
    <row r="875" spans="4:4" ht="12.75">
      <c r="D875" s="275"/>
    </row>
    <row r="876" spans="4:4" ht="12.75">
      <c r="D876" s="275"/>
    </row>
    <row r="877" spans="4:4" ht="12.75">
      <c r="D877" s="275"/>
    </row>
    <row r="878" spans="4:4" ht="12.75">
      <c r="D878" s="275"/>
    </row>
    <row r="879" spans="4:4" ht="12.75">
      <c r="D879" s="275"/>
    </row>
    <row r="880" spans="4:4" ht="12.75">
      <c r="D880" s="275"/>
    </row>
    <row r="881" spans="4:4" ht="12.75">
      <c r="D881" s="275"/>
    </row>
    <row r="882" spans="4:4" ht="12.75">
      <c r="D882" s="275"/>
    </row>
    <row r="883" spans="4:4" ht="12.75">
      <c r="D883" s="275"/>
    </row>
    <row r="884" spans="4:4" ht="12.75">
      <c r="D884" s="275"/>
    </row>
    <row r="885" spans="4:4" ht="12.75">
      <c r="D885" s="275"/>
    </row>
    <row r="886" spans="4:4" ht="12.75">
      <c r="D886" s="275"/>
    </row>
    <row r="887" spans="4:4" ht="12.75">
      <c r="D887" s="275"/>
    </row>
    <row r="888" spans="4:4" ht="12.75">
      <c r="D888" s="275"/>
    </row>
    <row r="889" spans="4:4" ht="12.75">
      <c r="D889" s="275"/>
    </row>
    <row r="890" spans="4:4" ht="12.75">
      <c r="D890" s="275"/>
    </row>
    <row r="891" spans="4:4" ht="12.75">
      <c r="D891" s="275"/>
    </row>
    <row r="892" spans="4:4" ht="12.75">
      <c r="D892" s="275"/>
    </row>
    <row r="893" spans="4:4" ht="12.75">
      <c r="D893" s="275"/>
    </row>
    <row r="894" spans="4:4" ht="12.75">
      <c r="D894" s="275"/>
    </row>
    <row r="895" spans="4:4" ht="12.75">
      <c r="D895" s="275"/>
    </row>
    <row r="896" spans="4:4" ht="12.75">
      <c r="D896" s="275"/>
    </row>
    <row r="897" spans="4:4" ht="12.75">
      <c r="D897" s="275"/>
    </row>
    <row r="898" spans="4:4" ht="12.75">
      <c r="D898" s="275"/>
    </row>
    <row r="899" spans="4:4" ht="12.75">
      <c r="D899" s="275"/>
    </row>
    <row r="900" spans="4:4" ht="12.75">
      <c r="D900" s="275"/>
    </row>
    <row r="901" spans="4:4" ht="12.75">
      <c r="D901" s="275"/>
    </row>
    <row r="902" spans="4:4" ht="12.75">
      <c r="D902" s="275"/>
    </row>
    <row r="903" spans="4:4" ht="12.75">
      <c r="D903" s="275"/>
    </row>
    <row r="904" spans="4:4" ht="12.75">
      <c r="D904" s="275"/>
    </row>
    <row r="905" spans="4:4" ht="12.75">
      <c r="D905" s="275"/>
    </row>
    <row r="906" spans="4:4" ht="12.75">
      <c r="D906" s="275"/>
    </row>
    <row r="907" spans="4:4" ht="12.75">
      <c r="D907" s="275"/>
    </row>
    <row r="908" spans="4:4" ht="12.75">
      <c r="D908" s="275"/>
    </row>
    <row r="909" spans="4:4" ht="12.75">
      <c r="D909" s="275"/>
    </row>
    <row r="910" spans="4:4" ht="12.75">
      <c r="D910" s="275"/>
    </row>
    <row r="911" spans="4:4" ht="12.75">
      <c r="D911" s="275"/>
    </row>
    <row r="912" spans="4:4" ht="12.75">
      <c r="D912" s="275"/>
    </row>
    <row r="913" spans="4:4" ht="12.75">
      <c r="D913" s="275"/>
    </row>
    <row r="914" spans="4:4" ht="12.75">
      <c r="D914" s="275"/>
    </row>
    <row r="915" spans="4:4" ht="12.75">
      <c r="D915" s="275"/>
    </row>
    <row r="916" spans="4:4" ht="12.75">
      <c r="D916" s="275"/>
    </row>
    <row r="917" spans="4:4" ht="12.75">
      <c r="D917" s="275"/>
    </row>
    <row r="918" spans="4:4" ht="12.75">
      <c r="D918" s="275"/>
    </row>
    <row r="919" spans="4:4" ht="12.75">
      <c r="D919" s="275"/>
    </row>
    <row r="920" spans="4:4" ht="12.75">
      <c r="D920" s="275"/>
    </row>
    <row r="921" spans="4:4" ht="12.75">
      <c r="D921" s="275"/>
    </row>
    <row r="922" spans="4:4" ht="12.75">
      <c r="D922" s="275"/>
    </row>
    <row r="923" spans="4:4" ht="12.75">
      <c r="D923" s="275"/>
    </row>
    <row r="924" spans="4:4" ht="12.75">
      <c r="D924" s="275"/>
    </row>
    <row r="925" spans="4:4" ht="12.75">
      <c r="D925" s="275"/>
    </row>
    <row r="926" spans="4:4" ht="12.75">
      <c r="D926" s="275"/>
    </row>
    <row r="927" spans="4:4" ht="12.75">
      <c r="D927" s="275"/>
    </row>
    <row r="928" spans="4:4" ht="12.75">
      <c r="D928" s="275"/>
    </row>
    <row r="929" spans="4:4" ht="12.75">
      <c r="D929" s="275"/>
    </row>
    <row r="930" spans="4:4" ht="12.75">
      <c r="D930" s="275"/>
    </row>
    <row r="931" spans="4:4" ht="12.75">
      <c r="D931" s="275"/>
    </row>
    <row r="932" spans="4:4" ht="12.75">
      <c r="D932" s="275"/>
    </row>
    <row r="933" spans="4:4" ht="12.75">
      <c r="D933" s="275"/>
    </row>
    <row r="934" spans="4:4" ht="12.75">
      <c r="D934" s="275"/>
    </row>
    <row r="935" spans="4:4" ht="12.75">
      <c r="D935" s="275"/>
    </row>
    <row r="936" spans="4:4" ht="12.75">
      <c r="D936" s="275"/>
    </row>
    <row r="937" spans="4:4" ht="12.75">
      <c r="D937" s="275"/>
    </row>
    <row r="938" spans="4:4" ht="12.75">
      <c r="D938" s="275"/>
    </row>
    <row r="939" spans="4:4" ht="12.75">
      <c r="D939" s="275"/>
    </row>
    <row r="940" spans="4:4" ht="12.75">
      <c r="D940" s="275"/>
    </row>
    <row r="941" spans="4:4" ht="12.75">
      <c r="D941" s="275"/>
    </row>
    <row r="942" spans="4:4" ht="12.75">
      <c r="D942" s="275"/>
    </row>
    <row r="943" spans="4:4" ht="12.75">
      <c r="D943" s="275"/>
    </row>
    <row r="944" spans="4:4" ht="12.75">
      <c r="D944" s="275"/>
    </row>
    <row r="945" spans="4:4" ht="12.75">
      <c r="D945" s="275"/>
    </row>
    <row r="946" spans="4:4" ht="12.75">
      <c r="D946" s="275"/>
    </row>
    <row r="947" spans="4:4" ht="12.75">
      <c r="D947" s="275"/>
    </row>
    <row r="948" spans="4:4" ht="12.75">
      <c r="D948" s="275"/>
    </row>
    <row r="949" spans="4:4" ht="12.75">
      <c r="D949" s="275"/>
    </row>
    <row r="950" spans="4:4" ht="12.75">
      <c r="D950" s="275"/>
    </row>
    <row r="951" spans="4:4" ht="12.75">
      <c r="D951" s="275"/>
    </row>
    <row r="952" spans="4:4" ht="12.75">
      <c r="D952" s="275"/>
    </row>
    <row r="953" spans="4:4" ht="12.75">
      <c r="D953" s="275"/>
    </row>
    <row r="954" spans="4:4" ht="12.75">
      <c r="D954" s="275"/>
    </row>
    <row r="955" spans="4:4" ht="12.75">
      <c r="D955" s="275"/>
    </row>
    <row r="956" spans="4:4" ht="12.75">
      <c r="D956" s="275"/>
    </row>
    <row r="957" spans="4:4" ht="12.75">
      <c r="D957" s="275"/>
    </row>
    <row r="958" spans="4:4" ht="12.75">
      <c r="D958" s="275"/>
    </row>
    <row r="959" spans="4:4" ht="12.75">
      <c r="D959" s="275"/>
    </row>
    <row r="960" spans="4:4" ht="12.75">
      <c r="D960" s="275"/>
    </row>
    <row r="961" spans="4:4" ht="12.75">
      <c r="D961" s="275"/>
    </row>
    <row r="962" spans="4:4" ht="12.75">
      <c r="D962" s="275"/>
    </row>
    <row r="963" spans="4:4" ht="12.75">
      <c r="D963" s="275"/>
    </row>
    <row r="964" spans="4:4" ht="12.75">
      <c r="D964" s="275"/>
    </row>
    <row r="965" spans="4:4" ht="12.75">
      <c r="D965" s="275"/>
    </row>
    <row r="966" spans="4:4" ht="12.75">
      <c r="D966" s="275"/>
    </row>
    <row r="967" spans="4:4" ht="12.75">
      <c r="D967" s="275"/>
    </row>
    <row r="968" spans="4:4" ht="12.75">
      <c r="D968" s="275"/>
    </row>
    <row r="969" spans="4:4" ht="12.75">
      <c r="D969" s="275"/>
    </row>
    <row r="970" spans="4:4" ht="12.75">
      <c r="D970" s="275"/>
    </row>
    <row r="971" spans="4:4" ht="12.75">
      <c r="D971" s="275"/>
    </row>
    <row r="972" spans="4:4" ht="12.75">
      <c r="D972" s="275"/>
    </row>
    <row r="973" spans="4:4" ht="12.75">
      <c r="D973" s="275"/>
    </row>
    <row r="974" spans="4:4" ht="12.75">
      <c r="D974" s="275"/>
    </row>
    <row r="975" spans="4:4" ht="12.75">
      <c r="D975" s="275"/>
    </row>
    <row r="976" spans="4:4" ht="12.75">
      <c r="D976" s="275"/>
    </row>
    <row r="977" spans="4:4" ht="12.75">
      <c r="D977" s="275"/>
    </row>
    <row r="978" spans="4:4" ht="12.75">
      <c r="D978" s="275"/>
    </row>
    <row r="979" spans="4:4" ht="12.75">
      <c r="D979" s="275"/>
    </row>
    <row r="980" spans="4:4" ht="12.75">
      <c r="D980" s="275"/>
    </row>
    <row r="981" spans="4:4" ht="12.75">
      <c r="D981" s="275"/>
    </row>
    <row r="982" spans="4:4" ht="12.75">
      <c r="D982" s="275"/>
    </row>
    <row r="983" spans="4:4" ht="12.75">
      <c r="D983" s="275"/>
    </row>
    <row r="984" spans="4:4" ht="12.75">
      <c r="D984" s="275"/>
    </row>
    <row r="985" spans="4:4" ht="12.75">
      <c r="D985" s="275"/>
    </row>
    <row r="986" spans="4:4" ht="12.75">
      <c r="D986" s="275"/>
    </row>
    <row r="987" spans="4:4" ht="12.75">
      <c r="D987" s="275"/>
    </row>
    <row r="988" spans="4:4" ht="12.75">
      <c r="D988" s="275"/>
    </row>
    <row r="989" spans="4:4" ht="12.75">
      <c r="D989" s="275"/>
    </row>
    <row r="990" spans="4:4" ht="12.75">
      <c r="D990" s="275"/>
    </row>
    <row r="991" spans="4:4" ht="12.75">
      <c r="D991" s="275"/>
    </row>
    <row r="992" spans="4:4" ht="12.75">
      <c r="D992" s="275"/>
    </row>
    <row r="993" spans="4:4" ht="12.75">
      <c r="D993" s="275"/>
    </row>
    <row r="994" spans="4:4" ht="12.75">
      <c r="D994" s="275"/>
    </row>
    <row r="995" spans="4:4" ht="12.75">
      <c r="D995" s="275"/>
    </row>
    <row r="996" spans="4:4" ht="12.75">
      <c r="D996" s="275"/>
    </row>
    <row r="997" spans="4:4" ht="12.75">
      <c r="D997" s="275"/>
    </row>
    <row r="998" spans="4:4" ht="12.75">
      <c r="D998" s="275"/>
    </row>
    <row r="999" spans="4:4" ht="12.75">
      <c r="D999" s="275"/>
    </row>
    <row r="1000" spans="4:4" ht="12.75">
      <c r="D1000" s="275"/>
    </row>
    <row r="1001" spans="4:4" ht="12.75">
      <c r="D1001" s="275"/>
    </row>
    <row r="1002" spans="4:4" ht="12.75">
      <c r="D1002" s="275"/>
    </row>
    <row r="1003" spans="4:4" ht="12.75">
      <c r="D1003" s="275"/>
    </row>
    <row r="1004" spans="4:4" ht="12.75">
      <c r="D1004" s="275"/>
    </row>
    <row r="1005" spans="4:4" ht="12.75">
      <c r="D1005" s="275"/>
    </row>
    <row r="1006" spans="4:4" ht="12.75">
      <c r="D1006" s="275"/>
    </row>
    <row r="1007" spans="4:4" ht="12.75">
      <c r="D1007" s="275"/>
    </row>
    <row r="1008" spans="4:4" ht="12.75">
      <c r="D1008" s="275"/>
    </row>
    <row r="1009" spans="4:4" ht="12.75">
      <c r="D1009" s="275"/>
    </row>
    <row r="1010" spans="4:4" ht="12.75">
      <c r="D1010" s="275"/>
    </row>
    <row r="1011" spans="4:4" ht="12.75">
      <c r="D1011" s="275"/>
    </row>
  </sheetData>
  <printOptions horizontalCentered="1" gridLines="1"/>
  <pageMargins left="0.7" right="0.7" top="0.75" bottom="0.75" header="0" footer="0"/>
  <pageSetup fitToHeight="0" pageOrder="overThenDown" orientation="portrait" cellComments="atEnd"/>
  <legacyDrawing r:id="rId1"/>
  <tableParts count="8">
    <tablePart r:id="rId2"/>
    <tablePart r:id="rId3"/>
    <tablePart r:id="rId4"/>
    <tablePart r:id="rId5"/>
    <tablePart r:id="rId6"/>
    <tablePart r:id="rId7"/>
    <tablePart r:id="rId8"/>
    <tablePart r:id="rId9"/>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AE1008"/>
  <sheetViews>
    <sheetView workbookViewId="0">
      <pane xSplit="2" ySplit="3" topLeftCell="G49" activePane="bottomRight" state="frozen"/>
      <selection pane="topRight" activeCell="C1" sqref="C1"/>
      <selection pane="bottomLeft" activeCell="A4" sqref="A4"/>
      <selection pane="bottomRight" activeCell="D24" sqref="D24"/>
    </sheetView>
  </sheetViews>
  <sheetFormatPr defaultColWidth="17.28515625" defaultRowHeight="15" customHeight="1"/>
  <cols>
    <col min="1" max="1" width="2.28515625" customWidth="1"/>
    <col min="2" max="2" width="39.28515625" customWidth="1"/>
    <col min="3" max="4" width="10.140625" customWidth="1"/>
    <col min="5" max="5" width="4" customWidth="1"/>
    <col min="6" max="7" width="9.140625" customWidth="1"/>
    <col min="8" max="8" width="5.5703125" hidden="1" customWidth="1"/>
    <col min="9" max="10" width="9.140625" hidden="1" customWidth="1"/>
    <col min="11" max="11" width="5" hidden="1" customWidth="1"/>
    <col min="12" max="13" width="9.140625" customWidth="1"/>
    <col min="14" max="14" width="3.5703125" customWidth="1"/>
    <col min="15" max="16" width="9.140625" customWidth="1"/>
    <col min="17" max="17" width="4.85546875" customWidth="1"/>
    <col min="18" max="21" width="9.28515625" customWidth="1"/>
    <col min="22" max="22" width="10.28515625" customWidth="1"/>
    <col min="23" max="23" width="9.140625" customWidth="1"/>
    <col min="24" max="24" width="10.140625" customWidth="1"/>
    <col min="25" max="25" width="9.28515625" customWidth="1"/>
    <col min="26" max="31" width="8.7109375" customWidth="1"/>
  </cols>
  <sheetData>
    <row r="1" spans="1:31" ht="14.25" customHeight="1">
      <c r="A1" s="305"/>
      <c r="B1" s="306"/>
      <c r="C1" s="496" t="s">
        <v>269</v>
      </c>
      <c r="D1" s="497"/>
      <c r="E1" s="497"/>
      <c r="F1" s="497"/>
      <c r="G1" s="497"/>
      <c r="H1" s="497"/>
      <c r="I1" s="497"/>
      <c r="J1" s="497"/>
      <c r="K1" s="497"/>
      <c r="L1" s="497"/>
      <c r="M1" s="497"/>
      <c r="N1" s="497"/>
      <c r="O1" s="497"/>
      <c r="P1" s="497"/>
      <c r="Q1" s="497"/>
      <c r="R1" s="497"/>
      <c r="S1" s="497"/>
      <c r="T1" s="497"/>
      <c r="U1" s="497"/>
      <c r="V1" s="497"/>
      <c r="W1" s="497"/>
      <c r="X1" s="497"/>
      <c r="Y1" s="498"/>
      <c r="Z1" s="71"/>
      <c r="AA1" s="71"/>
      <c r="AB1" s="71"/>
      <c r="AC1" s="71"/>
      <c r="AD1" s="71"/>
      <c r="AE1" s="71"/>
    </row>
    <row r="2" spans="1:31" ht="43.5" customHeight="1">
      <c r="A2" s="307"/>
      <c r="B2" s="308" t="s">
        <v>270</v>
      </c>
      <c r="C2" s="499" t="s">
        <v>271</v>
      </c>
      <c r="D2" s="487"/>
      <c r="E2" s="309"/>
      <c r="F2" s="499" t="s">
        <v>272</v>
      </c>
      <c r="G2" s="487"/>
      <c r="H2" s="500" t="s">
        <v>273</v>
      </c>
      <c r="I2" s="460"/>
      <c r="J2" s="460"/>
      <c r="K2" s="501"/>
      <c r="L2" s="502" t="s">
        <v>274</v>
      </c>
      <c r="M2" s="487"/>
      <c r="N2" s="495" t="s">
        <v>275</v>
      </c>
      <c r="O2" s="460"/>
      <c r="P2" s="460"/>
      <c r="Q2" s="487"/>
      <c r="R2" s="502" t="s">
        <v>276</v>
      </c>
      <c r="S2" s="487"/>
      <c r="T2" s="503" t="s">
        <v>277</v>
      </c>
      <c r="U2" s="504"/>
      <c r="V2" s="495" t="s">
        <v>278</v>
      </c>
      <c r="W2" s="487"/>
      <c r="X2" s="495" t="s">
        <v>279</v>
      </c>
      <c r="Y2" s="487"/>
      <c r="Z2" s="71"/>
      <c r="AA2" s="71"/>
      <c r="AB2" s="71"/>
      <c r="AC2" s="71"/>
      <c r="AD2" s="71"/>
      <c r="AE2" s="71"/>
    </row>
    <row r="3" spans="1:31" ht="12.75" customHeight="1">
      <c r="A3" s="307"/>
      <c r="B3" s="310"/>
      <c r="C3" s="311" t="s">
        <v>105</v>
      </c>
      <c r="D3" s="312" t="s">
        <v>106</v>
      </c>
      <c r="E3" s="313"/>
      <c r="F3" s="311" t="s">
        <v>105</v>
      </c>
      <c r="G3" s="312" t="s">
        <v>106</v>
      </c>
      <c r="H3" s="314" t="s">
        <v>280</v>
      </c>
      <c r="I3" s="315" t="s">
        <v>105</v>
      </c>
      <c r="J3" s="316" t="s">
        <v>106</v>
      </c>
      <c r="K3" s="317" t="s">
        <v>280</v>
      </c>
      <c r="L3" s="318" t="s">
        <v>105</v>
      </c>
      <c r="M3" s="312" t="s">
        <v>106</v>
      </c>
      <c r="N3" s="319" t="s">
        <v>281</v>
      </c>
      <c r="O3" s="315" t="s">
        <v>105</v>
      </c>
      <c r="P3" s="312" t="s">
        <v>106</v>
      </c>
      <c r="Q3" s="320" t="s">
        <v>281</v>
      </c>
      <c r="R3" s="318" t="s">
        <v>105</v>
      </c>
      <c r="S3" s="312" t="s">
        <v>106</v>
      </c>
      <c r="T3" s="315" t="s">
        <v>105</v>
      </c>
      <c r="U3" s="310" t="s">
        <v>106</v>
      </c>
      <c r="V3" s="318" t="s">
        <v>105</v>
      </c>
      <c r="W3" s="312" t="s">
        <v>106</v>
      </c>
      <c r="X3" s="318" t="s">
        <v>105</v>
      </c>
      <c r="Y3" s="312" t="s">
        <v>106</v>
      </c>
      <c r="Z3" s="71"/>
      <c r="AA3" s="71"/>
      <c r="AB3" s="71"/>
      <c r="AC3" s="71"/>
      <c r="AD3" s="71"/>
      <c r="AE3" s="71"/>
    </row>
    <row r="4" spans="1:31" ht="17.25" customHeight="1">
      <c r="A4" s="321"/>
      <c r="B4" s="322" t="s">
        <v>107</v>
      </c>
      <c r="C4" s="323">
        <v>8500</v>
      </c>
      <c r="D4" s="325"/>
      <c r="E4" s="327" t="s">
        <v>178</v>
      </c>
      <c r="F4" s="323">
        <v>3200</v>
      </c>
      <c r="G4" s="325"/>
      <c r="H4" s="328">
        <v>4</v>
      </c>
      <c r="I4" s="330">
        <v>3000</v>
      </c>
      <c r="J4" s="330">
        <v>1100</v>
      </c>
      <c r="K4" s="328">
        <v>28</v>
      </c>
      <c r="L4" s="331">
        <v>11500</v>
      </c>
      <c r="M4" s="332"/>
      <c r="N4" s="333"/>
      <c r="O4" s="330"/>
      <c r="P4" s="330"/>
      <c r="Q4" s="334"/>
      <c r="R4" s="333">
        <f>L4+O4-P4</f>
        <v>11500</v>
      </c>
      <c r="S4" s="334"/>
      <c r="T4" s="330"/>
      <c r="U4" s="330"/>
      <c r="V4" s="333"/>
      <c r="W4" s="334"/>
      <c r="X4" s="333">
        <v>11500</v>
      </c>
      <c r="Y4" s="334"/>
      <c r="Z4" s="71"/>
      <c r="AA4" s="71"/>
      <c r="AB4" s="71"/>
      <c r="AC4" s="71"/>
      <c r="AD4" s="71"/>
      <c r="AE4" s="71"/>
    </row>
    <row r="5" spans="1:31" ht="17.25" customHeight="1">
      <c r="A5" s="321"/>
      <c r="B5" s="351"/>
      <c r="C5" s="323"/>
      <c r="D5" s="325"/>
      <c r="E5" s="352"/>
      <c r="F5" s="353"/>
      <c r="G5" s="353"/>
      <c r="H5" s="328">
        <v>18</v>
      </c>
      <c r="I5" s="330">
        <v>7800</v>
      </c>
      <c r="J5" s="330"/>
      <c r="K5" s="328"/>
      <c r="L5" s="331"/>
      <c r="M5" s="332"/>
      <c r="N5" s="330"/>
      <c r="O5" s="330"/>
      <c r="P5" s="330"/>
      <c r="Q5" s="330"/>
      <c r="R5" s="333"/>
      <c r="S5" s="334"/>
      <c r="T5" s="330"/>
      <c r="U5" s="330"/>
      <c r="V5" s="333"/>
      <c r="W5" s="334"/>
      <c r="X5" s="333"/>
      <c r="Y5" s="334"/>
      <c r="Z5" s="71"/>
      <c r="AA5" s="71"/>
      <c r="AB5" s="71"/>
      <c r="AC5" s="71"/>
      <c r="AD5" s="71"/>
      <c r="AE5" s="71"/>
    </row>
    <row r="6" spans="1:31" ht="17.25" customHeight="1">
      <c r="A6" s="321"/>
      <c r="B6" s="354" t="s">
        <v>176</v>
      </c>
      <c r="C6" s="336">
        <f>10230-2500</f>
        <v>7730</v>
      </c>
      <c r="D6" s="337"/>
      <c r="E6" s="355" t="s">
        <v>178</v>
      </c>
      <c r="F6" s="341">
        <v>9900</v>
      </c>
      <c r="G6" s="341"/>
      <c r="H6" s="343">
        <v>20</v>
      </c>
      <c r="I6" s="344">
        <v>4000</v>
      </c>
      <c r="J6" s="344">
        <v>600</v>
      </c>
      <c r="K6" s="343">
        <v>11</v>
      </c>
      <c r="L6" s="345">
        <v>12400</v>
      </c>
      <c r="M6" s="346"/>
      <c r="N6" s="344"/>
      <c r="O6" s="344"/>
      <c r="P6" s="344"/>
      <c r="Q6" s="344"/>
      <c r="R6" s="348">
        <f t="shared" ref="R6:R7" si="0">L6+O6-P6</f>
        <v>12400</v>
      </c>
      <c r="S6" s="349"/>
      <c r="T6" s="344"/>
      <c r="U6" s="344"/>
      <c r="V6" s="348"/>
      <c r="W6" s="349"/>
      <c r="X6" s="348">
        <v>12400</v>
      </c>
      <c r="Y6" s="349"/>
      <c r="Z6" s="71"/>
      <c r="AA6" s="71"/>
      <c r="AB6" s="71"/>
      <c r="AC6" s="71"/>
      <c r="AD6" s="71"/>
      <c r="AE6" s="71"/>
    </row>
    <row r="7" spans="1:31" ht="17.25" customHeight="1">
      <c r="A7" s="321"/>
      <c r="B7" s="322"/>
      <c r="C7" s="323"/>
      <c r="D7" s="325"/>
      <c r="E7" s="352"/>
      <c r="F7" s="353"/>
      <c r="G7" s="353"/>
      <c r="H7" s="328"/>
      <c r="I7" s="330"/>
      <c r="J7" s="330">
        <v>900</v>
      </c>
      <c r="K7" s="328">
        <v>14</v>
      </c>
      <c r="L7" s="331"/>
      <c r="M7" s="332"/>
      <c r="N7" s="330"/>
      <c r="O7" s="330"/>
      <c r="P7" s="330"/>
      <c r="Q7" s="330"/>
      <c r="R7" s="333">
        <f t="shared" si="0"/>
        <v>0</v>
      </c>
      <c r="S7" s="334"/>
      <c r="T7" s="330"/>
      <c r="U7" s="330"/>
      <c r="V7" s="333"/>
      <c r="W7" s="334"/>
      <c r="X7" s="333"/>
      <c r="Y7" s="334"/>
      <c r="Z7" s="71"/>
      <c r="AA7" s="71"/>
      <c r="AB7" s="71"/>
      <c r="AC7" s="71"/>
      <c r="AD7" s="71"/>
      <c r="AE7" s="71"/>
    </row>
    <row r="8" spans="1:31" ht="17.25" customHeight="1">
      <c r="A8" s="321"/>
      <c r="B8" s="354" t="s">
        <v>182</v>
      </c>
      <c r="C8" s="336"/>
      <c r="D8" s="337">
        <v>685</v>
      </c>
      <c r="E8" s="355" t="s">
        <v>178</v>
      </c>
      <c r="F8" s="341"/>
      <c r="G8" s="341">
        <v>685</v>
      </c>
      <c r="H8" s="343"/>
      <c r="I8" s="344"/>
      <c r="J8" s="344"/>
      <c r="K8" s="343"/>
      <c r="L8" s="345"/>
      <c r="M8" s="346">
        <v>685</v>
      </c>
      <c r="N8" s="344"/>
      <c r="O8" s="344">
        <v>489</v>
      </c>
      <c r="P8" s="344"/>
      <c r="Q8" s="344"/>
      <c r="R8" s="348"/>
      <c r="S8" s="349">
        <v>196</v>
      </c>
      <c r="T8" s="344"/>
      <c r="U8" s="344"/>
      <c r="V8" s="348"/>
      <c r="W8" s="349"/>
      <c r="X8" s="348"/>
      <c r="Y8" s="349">
        <v>196</v>
      </c>
      <c r="Z8" s="71"/>
      <c r="AA8" s="71"/>
      <c r="AB8" s="71"/>
      <c r="AC8" s="71"/>
      <c r="AD8" s="71"/>
      <c r="AE8" s="71"/>
    </row>
    <row r="9" spans="1:31" ht="17.25" customHeight="1">
      <c r="A9" s="321"/>
      <c r="B9" s="322" t="s">
        <v>194</v>
      </c>
      <c r="C9" s="323">
        <v>2500</v>
      </c>
      <c r="D9" s="325"/>
      <c r="E9" s="327" t="s">
        <v>178</v>
      </c>
      <c r="F9" s="353">
        <v>3500</v>
      </c>
      <c r="G9" s="353"/>
      <c r="H9" s="328"/>
      <c r="I9" s="330"/>
      <c r="J9" s="330"/>
      <c r="K9" s="328"/>
      <c r="L9" s="331">
        <v>3500</v>
      </c>
      <c r="M9" s="332"/>
      <c r="N9" s="330"/>
      <c r="O9" s="330"/>
      <c r="P9" s="330"/>
      <c r="Q9" s="330"/>
      <c r="R9" s="333">
        <f>L9+O9-P9</f>
        <v>3500</v>
      </c>
      <c r="S9" s="334"/>
      <c r="T9" s="330"/>
      <c r="U9" s="330"/>
      <c r="V9" s="333"/>
      <c r="W9" s="334"/>
      <c r="X9" s="333">
        <f>R9</f>
        <v>3500</v>
      </c>
      <c r="Y9" s="334"/>
      <c r="Z9" s="71"/>
      <c r="AA9" s="71"/>
      <c r="AB9" s="71"/>
      <c r="AC9" s="71"/>
      <c r="AD9" s="71"/>
      <c r="AE9" s="71"/>
    </row>
    <row r="10" spans="1:31" ht="17.25" customHeight="1">
      <c r="A10" s="321"/>
      <c r="B10" s="354" t="s">
        <v>186</v>
      </c>
      <c r="C10" s="336">
        <v>750</v>
      </c>
      <c r="D10" s="337"/>
      <c r="E10" s="355" t="s">
        <v>178</v>
      </c>
      <c r="F10" s="341">
        <v>750</v>
      </c>
      <c r="G10" s="341"/>
      <c r="H10" s="343"/>
      <c r="I10" s="344"/>
      <c r="J10" s="344"/>
      <c r="K10" s="343"/>
      <c r="L10" s="345">
        <v>750</v>
      </c>
      <c r="M10" s="346"/>
      <c r="N10" s="344"/>
      <c r="O10" s="344"/>
      <c r="P10" s="344">
        <v>1000</v>
      </c>
      <c r="Q10" s="344"/>
      <c r="R10" s="348"/>
      <c r="S10" s="349">
        <f>-(L10+O10-P10)</f>
        <v>250</v>
      </c>
      <c r="T10" s="344"/>
      <c r="U10" s="344"/>
      <c r="V10" s="348"/>
      <c r="W10" s="349"/>
      <c r="X10" s="348"/>
      <c r="Y10" s="349">
        <f>S10</f>
        <v>250</v>
      </c>
      <c r="Z10" s="71"/>
      <c r="AA10" s="71"/>
      <c r="AB10" s="71"/>
      <c r="AC10" s="71"/>
      <c r="AD10" s="71"/>
      <c r="AE10" s="71"/>
    </row>
    <row r="11" spans="1:31" ht="17.25" customHeight="1">
      <c r="A11" s="321"/>
      <c r="B11" s="322" t="s">
        <v>159</v>
      </c>
      <c r="C11" s="323">
        <v>15000</v>
      </c>
      <c r="D11" s="325"/>
      <c r="E11" s="327" t="s">
        <v>178</v>
      </c>
      <c r="F11" s="353">
        <v>1500</v>
      </c>
      <c r="G11" s="353"/>
      <c r="H11" s="328"/>
      <c r="I11" s="330"/>
      <c r="J11" s="330"/>
      <c r="K11" s="328"/>
      <c r="L11" s="331">
        <v>1500</v>
      </c>
      <c r="M11" s="332"/>
      <c r="N11" s="330"/>
      <c r="O11" s="330"/>
      <c r="P11" s="330">
        <v>180</v>
      </c>
      <c r="Q11" s="330"/>
      <c r="R11" s="333">
        <f t="shared" ref="R11:R17" si="1">L11+O11-P11</f>
        <v>1320</v>
      </c>
      <c r="S11" s="334"/>
      <c r="T11" s="330"/>
      <c r="U11" s="330"/>
      <c r="V11" s="333"/>
      <c r="W11" s="334"/>
      <c r="X11" s="333">
        <f t="shared" ref="X11:X17" si="2">R11</f>
        <v>1320</v>
      </c>
      <c r="Y11" s="334"/>
      <c r="Z11" s="71"/>
      <c r="AA11" s="71"/>
      <c r="AB11" s="71"/>
      <c r="AC11" s="71"/>
      <c r="AD11" s="71"/>
      <c r="AE11" s="71"/>
    </row>
    <row r="12" spans="1:31" ht="17.25" customHeight="1">
      <c r="A12" s="321"/>
      <c r="B12" s="354"/>
      <c r="C12" s="336"/>
      <c r="D12" s="337"/>
      <c r="E12" s="339"/>
      <c r="F12" s="341"/>
      <c r="G12" s="341"/>
      <c r="H12" s="343"/>
      <c r="I12" s="344"/>
      <c r="J12" s="344"/>
      <c r="K12" s="343"/>
      <c r="L12" s="345"/>
      <c r="M12" s="346"/>
      <c r="N12" s="344"/>
      <c r="O12" s="344"/>
      <c r="P12" s="344"/>
      <c r="Q12" s="344"/>
      <c r="R12" s="348">
        <f t="shared" si="1"/>
        <v>0</v>
      </c>
      <c r="S12" s="349"/>
      <c r="T12" s="344"/>
      <c r="U12" s="344"/>
      <c r="V12" s="348"/>
      <c r="W12" s="349"/>
      <c r="X12" s="348">
        <f t="shared" si="2"/>
        <v>0</v>
      </c>
      <c r="Y12" s="349"/>
      <c r="Z12" s="71"/>
      <c r="AA12" s="71"/>
      <c r="AB12" s="71"/>
      <c r="AC12" s="71"/>
      <c r="AD12" s="71"/>
      <c r="AE12" s="71"/>
    </row>
    <row r="13" spans="1:31" ht="17.25" customHeight="1">
      <c r="A13" s="321"/>
      <c r="B13" s="322" t="s">
        <v>161</v>
      </c>
      <c r="C13" s="323">
        <v>3500</v>
      </c>
      <c r="D13" s="325"/>
      <c r="E13" s="327" t="s">
        <v>178</v>
      </c>
      <c r="F13" s="353">
        <v>1400</v>
      </c>
      <c r="G13" s="353"/>
      <c r="H13" s="328"/>
      <c r="I13" s="330"/>
      <c r="J13" s="330"/>
      <c r="K13" s="328"/>
      <c r="L13" s="331">
        <v>1400</v>
      </c>
      <c r="M13" s="332"/>
      <c r="N13" s="330"/>
      <c r="O13" s="330"/>
      <c r="P13" s="330">
        <v>1180</v>
      </c>
      <c r="Q13" s="330"/>
      <c r="R13" s="333">
        <f t="shared" si="1"/>
        <v>220</v>
      </c>
      <c r="S13" s="334"/>
      <c r="T13" s="330"/>
      <c r="U13" s="330"/>
      <c r="V13" s="333"/>
      <c r="W13" s="334"/>
      <c r="X13" s="333">
        <f t="shared" si="2"/>
        <v>220</v>
      </c>
      <c r="Y13" s="334"/>
      <c r="Z13" s="71"/>
      <c r="AA13" s="71"/>
      <c r="AB13" s="71"/>
      <c r="AC13" s="71"/>
      <c r="AD13" s="71"/>
      <c r="AE13" s="71"/>
    </row>
    <row r="14" spans="1:31" ht="17.25" customHeight="1">
      <c r="A14" s="321"/>
      <c r="B14" s="354" t="s">
        <v>192</v>
      </c>
      <c r="C14" s="336">
        <v>2500</v>
      </c>
      <c r="D14" s="337"/>
      <c r="E14" s="339"/>
      <c r="F14" s="341"/>
      <c r="G14" s="341"/>
      <c r="H14" s="343"/>
      <c r="I14" s="344"/>
      <c r="J14" s="344"/>
      <c r="K14" s="343"/>
      <c r="L14" s="345"/>
      <c r="M14" s="346"/>
      <c r="N14" s="344"/>
      <c r="O14" s="344">
        <v>600</v>
      </c>
      <c r="P14" s="344"/>
      <c r="Q14" s="344"/>
      <c r="R14" s="348">
        <f t="shared" si="1"/>
        <v>600</v>
      </c>
      <c r="S14" s="349"/>
      <c r="T14" s="344"/>
      <c r="U14" s="344"/>
      <c r="V14" s="348"/>
      <c r="W14" s="349"/>
      <c r="X14" s="348">
        <f t="shared" si="2"/>
        <v>600</v>
      </c>
      <c r="Y14" s="349"/>
      <c r="Z14" s="71"/>
      <c r="AA14" s="71"/>
      <c r="AB14" s="71"/>
      <c r="AC14" s="71"/>
      <c r="AD14" s="71"/>
      <c r="AE14" s="71"/>
    </row>
    <row r="15" spans="1:31" ht="17.25" customHeight="1">
      <c r="A15" s="321"/>
      <c r="B15" s="322" t="s">
        <v>165</v>
      </c>
      <c r="C15" s="323">
        <v>9000</v>
      </c>
      <c r="D15" s="325"/>
      <c r="E15" s="327" t="s">
        <v>178</v>
      </c>
      <c r="F15" s="353">
        <v>9000</v>
      </c>
      <c r="G15" s="353"/>
      <c r="H15" s="328">
        <v>31</v>
      </c>
      <c r="I15" s="330">
        <v>6000</v>
      </c>
      <c r="J15" s="330">
        <v>5000</v>
      </c>
      <c r="K15" s="328">
        <v>18</v>
      </c>
      <c r="L15" s="331">
        <v>10000</v>
      </c>
      <c r="M15" s="332"/>
      <c r="N15" s="330"/>
      <c r="O15" s="330"/>
      <c r="P15" s="330"/>
      <c r="Q15" s="330"/>
      <c r="R15" s="333">
        <f t="shared" si="1"/>
        <v>10000</v>
      </c>
      <c r="S15" s="334"/>
      <c r="T15" s="330"/>
      <c r="U15" s="330"/>
      <c r="V15" s="333"/>
      <c r="W15" s="334"/>
      <c r="X15" s="333">
        <f t="shared" si="2"/>
        <v>10000</v>
      </c>
      <c r="Y15" s="334"/>
      <c r="Z15" s="71"/>
      <c r="AA15" s="71"/>
      <c r="AB15" s="71"/>
      <c r="AC15" s="71"/>
      <c r="AD15" s="71"/>
      <c r="AE15" s="71"/>
    </row>
    <row r="16" spans="1:31" ht="17.25" customHeight="1">
      <c r="A16" s="321"/>
      <c r="B16" s="354" t="s">
        <v>174</v>
      </c>
      <c r="C16" s="336">
        <v>30000</v>
      </c>
      <c r="D16" s="337"/>
      <c r="E16" s="355" t="s">
        <v>178</v>
      </c>
      <c r="F16" s="341">
        <v>57000</v>
      </c>
      <c r="G16" s="341"/>
      <c r="H16" s="343"/>
      <c r="I16" s="344"/>
      <c r="J16" s="344"/>
      <c r="K16" s="343"/>
      <c r="L16" s="345">
        <v>57000</v>
      </c>
      <c r="M16" s="346"/>
      <c r="N16" s="344"/>
      <c r="O16" s="344"/>
      <c r="P16" s="344"/>
      <c r="Q16" s="344"/>
      <c r="R16" s="348">
        <f t="shared" si="1"/>
        <v>57000</v>
      </c>
      <c r="S16" s="349"/>
      <c r="T16" s="344"/>
      <c r="U16" s="344"/>
      <c r="V16" s="348"/>
      <c r="W16" s="349"/>
      <c r="X16" s="348">
        <f t="shared" si="2"/>
        <v>57000</v>
      </c>
      <c r="Y16" s="349"/>
      <c r="Z16" s="71"/>
      <c r="AA16" s="71"/>
      <c r="AB16" s="71"/>
      <c r="AC16" s="71"/>
      <c r="AD16" s="71"/>
      <c r="AE16" s="71"/>
    </row>
    <row r="17" spans="1:31" ht="17.25" customHeight="1">
      <c r="A17" s="321"/>
      <c r="B17" s="322" t="s">
        <v>185</v>
      </c>
      <c r="C17" s="323">
        <v>1500</v>
      </c>
      <c r="D17" s="325"/>
      <c r="E17" s="327" t="s">
        <v>178</v>
      </c>
      <c r="F17" s="353">
        <v>7500</v>
      </c>
      <c r="G17" s="353"/>
      <c r="H17" s="328"/>
      <c r="I17" s="330"/>
      <c r="J17" s="330"/>
      <c r="K17" s="328"/>
      <c r="L17" s="331">
        <v>7500</v>
      </c>
      <c r="M17" s="332"/>
      <c r="N17" s="330"/>
      <c r="O17" s="330"/>
      <c r="P17" s="330"/>
      <c r="Q17" s="330"/>
      <c r="R17" s="333">
        <f t="shared" si="1"/>
        <v>7500</v>
      </c>
      <c r="S17" s="334"/>
      <c r="T17" s="330"/>
      <c r="U17" s="330"/>
      <c r="V17" s="333"/>
      <c r="W17" s="334"/>
      <c r="X17" s="333">
        <f t="shared" si="2"/>
        <v>7500</v>
      </c>
      <c r="Y17" s="334"/>
      <c r="Z17" s="71"/>
      <c r="AA17" s="71"/>
      <c r="AB17" s="71"/>
      <c r="AC17" s="71"/>
      <c r="AD17" s="71"/>
      <c r="AE17" s="71"/>
    </row>
    <row r="18" spans="1:31" ht="17.25" customHeight="1">
      <c r="A18" s="321"/>
      <c r="B18" s="354" t="s">
        <v>180</v>
      </c>
      <c r="C18" s="336"/>
      <c r="D18" s="337">
        <v>15325</v>
      </c>
      <c r="E18" s="355" t="s">
        <v>178</v>
      </c>
      <c r="F18" s="341"/>
      <c r="G18" s="341">
        <v>17900</v>
      </c>
      <c r="H18" s="343"/>
      <c r="I18" s="344"/>
      <c r="J18" s="344"/>
      <c r="K18" s="343"/>
      <c r="L18" s="345"/>
      <c r="M18" s="346">
        <v>17900</v>
      </c>
      <c r="N18" s="344"/>
      <c r="O18" s="344">
        <v>325</v>
      </c>
      <c r="P18" s="344"/>
      <c r="Q18" s="344"/>
      <c r="R18" s="348"/>
      <c r="S18" s="349">
        <f t="shared" ref="S18:S29" si="3">M18-O18+P18</f>
        <v>17575</v>
      </c>
      <c r="T18" s="344"/>
      <c r="U18" s="344"/>
      <c r="V18" s="348"/>
      <c r="W18" s="349"/>
      <c r="X18" s="348"/>
      <c r="Y18" s="349">
        <f t="shared" ref="Y18:Y28" si="4">S18-U18+V18</f>
        <v>17575</v>
      </c>
      <c r="Z18" s="71"/>
      <c r="AA18" s="71"/>
      <c r="AB18" s="71"/>
      <c r="AC18" s="71"/>
      <c r="AD18" s="71"/>
      <c r="AE18" s="71"/>
    </row>
    <row r="19" spans="1:31" ht="17.25" customHeight="1">
      <c r="A19" s="321"/>
      <c r="B19" s="322" t="s">
        <v>181</v>
      </c>
      <c r="C19" s="323"/>
      <c r="D19" s="325">
        <v>1500</v>
      </c>
      <c r="E19" s="327" t="s">
        <v>178</v>
      </c>
      <c r="F19" s="353"/>
      <c r="G19" s="353">
        <v>1500</v>
      </c>
      <c r="H19" s="328"/>
      <c r="I19" s="330"/>
      <c r="J19" s="330"/>
      <c r="K19" s="328"/>
      <c r="L19" s="331"/>
      <c r="M19" s="332">
        <v>1500</v>
      </c>
      <c r="N19" s="330"/>
      <c r="O19" s="330"/>
      <c r="P19" s="330">
        <v>400</v>
      </c>
      <c r="Q19" s="330"/>
      <c r="R19" s="333"/>
      <c r="S19" s="334">
        <f t="shared" si="3"/>
        <v>1900</v>
      </c>
      <c r="T19" s="330"/>
      <c r="U19" s="330"/>
      <c r="V19" s="333"/>
      <c r="W19" s="334"/>
      <c r="X19" s="333"/>
      <c r="Y19" s="334">
        <f t="shared" si="4"/>
        <v>1900</v>
      </c>
      <c r="Z19" s="71"/>
      <c r="AA19" s="71"/>
      <c r="AB19" s="71"/>
      <c r="AC19" s="71"/>
      <c r="AD19" s="71"/>
      <c r="AE19" s="71"/>
    </row>
    <row r="20" spans="1:31" ht="17.25" customHeight="1">
      <c r="A20" s="321"/>
      <c r="B20" s="354" t="s">
        <v>110</v>
      </c>
      <c r="C20" s="336"/>
      <c r="D20" s="337">
        <f>7650-7346</f>
        <v>304</v>
      </c>
      <c r="E20" s="355" t="s">
        <v>178</v>
      </c>
      <c r="F20" s="341"/>
      <c r="G20" s="341">
        <v>10100</v>
      </c>
      <c r="H20" s="343">
        <v>21</v>
      </c>
      <c r="I20" s="344">
        <v>300</v>
      </c>
      <c r="J20" s="344">
        <v>2400</v>
      </c>
      <c r="K20" s="343">
        <v>7</v>
      </c>
      <c r="L20" s="345"/>
      <c r="M20" s="346">
        <v>11100</v>
      </c>
      <c r="N20" s="344"/>
      <c r="O20" s="344"/>
      <c r="P20" s="344"/>
      <c r="Q20" s="344"/>
      <c r="R20" s="348"/>
      <c r="S20" s="349">
        <f t="shared" si="3"/>
        <v>11100</v>
      </c>
      <c r="T20" s="344"/>
      <c r="U20" s="344"/>
      <c r="V20" s="348"/>
      <c r="W20" s="349"/>
      <c r="X20" s="348"/>
      <c r="Y20" s="349">
        <f t="shared" si="4"/>
        <v>11100</v>
      </c>
      <c r="Z20" s="71"/>
      <c r="AA20" s="71"/>
      <c r="AB20" s="71"/>
      <c r="AC20" s="71"/>
      <c r="AD20" s="71"/>
      <c r="AE20" s="71"/>
    </row>
    <row r="21" spans="1:31" ht="17.25" customHeight="1">
      <c r="A21" s="321"/>
      <c r="B21" s="322"/>
      <c r="C21" s="323"/>
      <c r="D21" s="325"/>
      <c r="E21" s="352"/>
      <c r="F21" s="353"/>
      <c r="G21" s="353"/>
      <c r="H21" s="328">
        <v>28</v>
      </c>
      <c r="I21" s="330">
        <v>1100</v>
      </c>
      <c r="J21" s="330">
        <v>1250</v>
      </c>
      <c r="K21" s="328">
        <v>27</v>
      </c>
      <c r="L21" s="331"/>
      <c r="M21" s="332"/>
      <c r="N21" s="330"/>
      <c r="O21" s="330"/>
      <c r="P21" s="330"/>
      <c r="Q21" s="330"/>
      <c r="R21" s="333"/>
      <c r="S21" s="334">
        <f t="shared" si="3"/>
        <v>0</v>
      </c>
      <c r="T21" s="330"/>
      <c r="U21" s="330"/>
      <c r="V21" s="333"/>
      <c r="W21" s="334"/>
      <c r="X21" s="333"/>
      <c r="Y21" s="334">
        <f t="shared" si="4"/>
        <v>0</v>
      </c>
      <c r="Z21" s="71"/>
      <c r="AA21" s="71"/>
      <c r="AB21" s="71"/>
      <c r="AC21" s="71"/>
      <c r="AD21" s="71"/>
      <c r="AE21" s="71"/>
    </row>
    <row r="22" spans="1:31" ht="17.25" customHeight="1">
      <c r="A22" s="321"/>
      <c r="B22" s="354" t="s">
        <v>151</v>
      </c>
      <c r="C22" s="336"/>
      <c r="D22" s="337">
        <v>1040</v>
      </c>
      <c r="E22" s="339"/>
      <c r="F22" s="341"/>
      <c r="G22" s="341"/>
      <c r="H22" s="343"/>
      <c r="I22" s="344"/>
      <c r="J22" s="344"/>
      <c r="K22" s="343"/>
      <c r="L22" s="345"/>
      <c r="M22" s="346"/>
      <c r="N22" s="344"/>
      <c r="O22" s="344"/>
      <c r="P22" s="344">
        <v>615</v>
      </c>
      <c r="Q22" s="344"/>
      <c r="R22" s="348"/>
      <c r="S22" s="349">
        <f t="shared" si="3"/>
        <v>615</v>
      </c>
      <c r="T22" s="344"/>
      <c r="U22" s="344"/>
      <c r="V22" s="348"/>
      <c r="W22" s="349"/>
      <c r="X22" s="348"/>
      <c r="Y22" s="349">
        <f t="shared" si="4"/>
        <v>615</v>
      </c>
      <c r="Z22" s="71"/>
      <c r="AA22" s="71"/>
      <c r="AB22" s="71"/>
      <c r="AC22" s="71"/>
      <c r="AD22" s="71"/>
      <c r="AE22" s="71"/>
    </row>
    <row r="23" spans="1:31" ht="17.25" customHeight="1">
      <c r="A23" s="321"/>
      <c r="B23" s="322" t="s">
        <v>235</v>
      </c>
      <c r="C23" s="323"/>
      <c r="D23" s="325">
        <v>1866</v>
      </c>
      <c r="E23" s="352"/>
      <c r="F23" s="353"/>
      <c r="G23" s="353"/>
      <c r="H23" s="328"/>
      <c r="I23" s="330"/>
      <c r="J23" s="330"/>
      <c r="K23" s="328"/>
      <c r="L23" s="331"/>
      <c r="M23" s="332"/>
      <c r="N23" s="330"/>
      <c r="O23" s="330"/>
      <c r="P23" s="330"/>
      <c r="Q23" s="330"/>
      <c r="R23" s="333"/>
      <c r="S23" s="334">
        <f t="shared" si="3"/>
        <v>0</v>
      </c>
      <c r="T23" s="330"/>
      <c r="U23" s="330"/>
      <c r="V23" s="333"/>
      <c r="W23" s="334"/>
      <c r="X23" s="333"/>
      <c r="Y23" s="334">
        <f t="shared" si="4"/>
        <v>0</v>
      </c>
      <c r="Z23" s="71"/>
      <c r="AA23" s="71"/>
      <c r="AB23" s="71"/>
      <c r="AC23" s="71"/>
      <c r="AD23" s="71"/>
      <c r="AE23" s="71"/>
    </row>
    <row r="24" spans="1:31" ht="17.25" customHeight="1">
      <c r="A24" s="321"/>
      <c r="B24" s="354" t="s">
        <v>196</v>
      </c>
      <c r="C24" s="336"/>
      <c r="D24" s="337"/>
      <c r="E24" s="339"/>
      <c r="F24" s="341"/>
      <c r="G24" s="341"/>
      <c r="H24" s="343"/>
      <c r="I24" s="344"/>
      <c r="J24" s="344"/>
      <c r="K24" s="343"/>
      <c r="L24" s="345"/>
      <c r="M24" s="346"/>
      <c r="N24" s="344"/>
      <c r="O24" s="344"/>
      <c r="P24" s="344">
        <v>60</v>
      </c>
      <c r="Q24" s="344"/>
      <c r="R24" s="348"/>
      <c r="S24" s="349">
        <f t="shared" si="3"/>
        <v>60</v>
      </c>
      <c r="T24" s="344"/>
      <c r="U24" s="344"/>
      <c r="V24" s="348"/>
      <c r="W24" s="349"/>
      <c r="X24" s="348"/>
      <c r="Y24" s="349">
        <f t="shared" si="4"/>
        <v>60</v>
      </c>
      <c r="Z24" s="71"/>
      <c r="AA24" s="71"/>
      <c r="AB24" s="71"/>
      <c r="AC24" s="71"/>
      <c r="AD24" s="71"/>
      <c r="AE24" s="71"/>
    </row>
    <row r="25" spans="1:31" ht="17.25" customHeight="1">
      <c r="A25" s="321"/>
      <c r="B25" s="322" t="s">
        <v>193</v>
      </c>
      <c r="C25" s="323"/>
      <c r="D25" s="325">
        <v>250</v>
      </c>
      <c r="E25" s="352"/>
      <c r="F25" s="353"/>
      <c r="G25" s="353"/>
      <c r="H25" s="328"/>
      <c r="I25" s="330"/>
      <c r="J25" s="330"/>
      <c r="K25" s="328"/>
      <c r="L25" s="331"/>
      <c r="M25" s="332"/>
      <c r="N25" s="330"/>
      <c r="O25" s="330"/>
      <c r="P25" s="330">
        <v>1500</v>
      </c>
      <c r="Q25" s="330"/>
      <c r="R25" s="333"/>
      <c r="S25" s="334">
        <f t="shared" si="3"/>
        <v>1500</v>
      </c>
      <c r="T25" s="330"/>
      <c r="U25" s="330"/>
      <c r="V25" s="333"/>
      <c r="W25" s="334"/>
      <c r="X25" s="333"/>
      <c r="Y25" s="334">
        <f t="shared" si="4"/>
        <v>1500</v>
      </c>
      <c r="Z25" s="71"/>
      <c r="AA25" s="71"/>
      <c r="AB25" s="71"/>
      <c r="AC25" s="71"/>
      <c r="AD25" s="71"/>
      <c r="AE25" s="71"/>
    </row>
    <row r="26" spans="1:31" ht="17.25" customHeight="1">
      <c r="A26" s="321"/>
      <c r="B26" s="354" t="s">
        <v>232</v>
      </c>
      <c r="C26" s="336"/>
      <c r="D26" s="337">
        <v>6000</v>
      </c>
      <c r="E26" s="355" t="s">
        <v>178</v>
      </c>
      <c r="F26" s="341"/>
      <c r="G26" s="341">
        <v>6000</v>
      </c>
      <c r="H26" s="343"/>
      <c r="I26" s="344"/>
      <c r="J26" s="344"/>
      <c r="K26" s="343"/>
      <c r="L26" s="345"/>
      <c r="M26" s="346">
        <v>6000</v>
      </c>
      <c r="N26" s="344"/>
      <c r="O26" s="344"/>
      <c r="P26" s="344"/>
      <c r="Q26" s="344"/>
      <c r="R26" s="348"/>
      <c r="S26" s="349">
        <f t="shared" si="3"/>
        <v>6000</v>
      </c>
      <c r="T26" s="344"/>
      <c r="U26" s="344"/>
      <c r="V26" s="348"/>
      <c r="W26" s="349"/>
      <c r="X26" s="348"/>
      <c r="Y26" s="349">
        <f t="shared" si="4"/>
        <v>6000</v>
      </c>
      <c r="Z26" s="71"/>
      <c r="AA26" s="71"/>
      <c r="AB26" s="71"/>
      <c r="AC26" s="71"/>
      <c r="AD26" s="71"/>
      <c r="AE26" s="71"/>
    </row>
    <row r="27" spans="1:31" ht="17.25" customHeight="1">
      <c r="A27" s="321"/>
      <c r="B27" s="351" t="s">
        <v>230</v>
      </c>
      <c r="C27" s="323"/>
      <c r="D27" s="325"/>
      <c r="E27" s="352"/>
      <c r="F27" s="353"/>
      <c r="G27" s="353"/>
      <c r="H27" s="328"/>
      <c r="I27" s="330"/>
      <c r="J27" s="330">
        <v>5000</v>
      </c>
      <c r="K27" s="328">
        <v>31</v>
      </c>
      <c r="L27" s="331"/>
      <c r="M27" s="332"/>
      <c r="N27" s="330"/>
      <c r="O27" s="330"/>
      <c r="P27" s="391"/>
      <c r="Q27" s="330"/>
      <c r="R27" s="333"/>
      <c r="S27" s="334">
        <f t="shared" si="3"/>
        <v>0</v>
      </c>
      <c r="T27" s="330"/>
      <c r="U27" s="330"/>
      <c r="V27" s="333"/>
      <c r="W27" s="334"/>
      <c r="X27" s="333"/>
      <c r="Y27" s="334">
        <f t="shared" si="4"/>
        <v>0</v>
      </c>
      <c r="Z27" s="71"/>
      <c r="AA27" s="71"/>
      <c r="AB27" s="71"/>
      <c r="AC27" s="71"/>
      <c r="AD27" s="71"/>
      <c r="AE27" s="71"/>
    </row>
    <row r="28" spans="1:31" ht="17.25" customHeight="1">
      <c r="A28" s="321"/>
      <c r="B28" s="354" t="s">
        <v>239</v>
      </c>
      <c r="C28" s="336"/>
      <c r="D28" s="337">
        <v>6000</v>
      </c>
      <c r="E28" s="355" t="s">
        <v>178</v>
      </c>
      <c r="F28" s="341"/>
      <c r="G28" s="341">
        <v>9150</v>
      </c>
      <c r="H28" s="343"/>
      <c r="I28" s="344"/>
      <c r="J28" s="344"/>
      <c r="K28" s="343"/>
      <c r="L28" s="345"/>
      <c r="M28" s="346"/>
      <c r="N28" s="344"/>
      <c r="O28" s="344"/>
      <c r="P28" s="344"/>
      <c r="Q28" s="344"/>
      <c r="R28" s="348"/>
      <c r="S28" s="349">
        <f t="shared" si="3"/>
        <v>0</v>
      </c>
      <c r="T28" s="344"/>
      <c r="U28" s="344"/>
      <c r="V28" s="348"/>
      <c r="W28" s="349"/>
      <c r="X28" s="348"/>
      <c r="Y28" s="349">
        <f t="shared" si="4"/>
        <v>0</v>
      </c>
      <c r="Z28" s="71"/>
      <c r="AA28" s="71"/>
      <c r="AB28" s="71"/>
      <c r="AC28" s="71"/>
      <c r="AD28" s="71"/>
      <c r="AE28" s="71"/>
    </row>
    <row r="29" spans="1:31" ht="17.25" customHeight="1">
      <c r="A29" s="321"/>
      <c r="B29" s="384" t="s">
        <v>315</v>
      </c>
      <c r="C29" s="323"/>
      <c r="D29" s="325">
        <f>48010-750</f>
        <v>47260</v>
      </c>
      <c r="E29" s="327" t="s">
        <v>178</v>
      </c>
      <c r="F29" s="353"/>
      <c r="G29" s="353">
        <v>47260</v>
      </c>
      <c r="H29" s="328"/>
      <c r="I29" s="330"/>
      <c r="J29" s="330"/>
      <c r="K29" s="328"/>
      <c r="L29" s="331"/>
      <c r="M29" s="332">
        <v>47260</v>
      </c>
      <c r="N29" s="330"/>
      <c r="O29" s="330"/>
      <c r="P29" s="330">
        <v>325</v>
      </c>
      <c r="Q29" s="330"/>
      <c r="R29" s="333"/>
      <c r="S29" s="334">
        <f t="shared" si="3"/>
        <v>47585</v>
      </c>
      <c r="T29" s="330"/>
      <c r="U29" s="330"/>
      <c r="V29" s="333">
        <f>S29</f>
        <v>47585</v>
      </c>
      <c r="W29" s="334"/>
      <c r="X29" s="333"/>
      <c r="Y29" s="334"/>
      <c r="Z29" s="71"/>
      <c r="AA29" s="71"/>
      <c r="AB29" s="71"/>
      <c r="AC29" s="71"/>
      <c r="AD29" s="71"/>
      <c r="AE29" s="71"/>
    </row>
    <row r="30" spans="1:31" ht="17.25" customHeight="1">
      <c r="A30" s="321"/>
      <c r="B30" s="389" t="s">
        <v>241</v>
      </c>
      <c r="C30" s="336"/>
      <c r="D30" s="337"/>
      <c r="E30" s="355" t="s">
        <v>178</v>
      </c>
      <c r="F30" s="341">
        <v>2000</v>
      </c>
      <c r="G30" s="341"/>
      <c r="H30" s="343"/>
      <c r="I30" s="344"/>
      <c r="J30" s="344"/>
      <c r="K30" s="343"/>
      <c r="L30" s="345">
        <v>2000</v>
      </c>
      <c r="M30" s="346"/>
      <c r="N30" s="344"/>
      <c r="O30" s="344"/>
      <c r="P30" s="344"/>
      <c r="Q30" s="344"/>
      <c r="R30" s="348">
        <f>L30+O30-P30</f>
        <v>2000</v>
      </c>
      <c r="S30" s="349"/>
      <c r="T30" s="344"/>
      <c r="U30" s="344"/>
      <c r="V30" s="348"/>
      <c r="W30" s="349">
        <f>R30</f>
        <v>2000</v>
      </c>
      <c r="X30" s="348"/>
      <c r="Y30" s="349"/>
      <c r="Z30" s="71"/>
      <c r="AA30" s="71"/>
      <c r="AB30" s="71"/>
      <c r="AC30" s="71"/>
      <c r="AD30" s="71"/>
      <c r="AE30" s="71"/>
    </row>
    <row r="31" spans="1:31" ht="17.25" customHeight="1">
      <c r="A31" s="321"/>
      <c r="B31" s="322" t="s">
        <v>237</v>
      </c>
      <c r="C31" s="323"/>
      <c r="D31" s="325">
        <v>750</v>
      </c>
      <c r="E31" s="327" t="s">
        <v>178</v>
      </c>
      <c r="F31" s="353"/>
      <c r="G31" s="353">
        <v>750</v>
      </c>
      <c r="H31" s="328"/>
      <c r="I31" s="330"/>
      <c r="J31" s="330"/>
      <c r="K31" s="328"/>
      <c r="L31" s="331"/>
      <c r="M31" s="332">
        <v>750</v>
      </c>
      <c r="N31" s="330"/>
      <c r="O31" s="330">
        <v>1000</v>
      </c>
      <c r="P31" s="330"/>
      <c r="Q31" s="330"/>
      <c r="R31" s="333">
        <f>O31</f>
        <v>1000</v>
      </c>
      <c r="S31" s="334"/>
      <c r="T31" s="330"/>
      <c r="U31" s="330"/>
      <c r="V31" s="333"/>
      <c r="W31" s="334"/>
      <c r="X31" s="333">
        <v>250</v>
      </c>
      <c r="Y31" s="334"/>
      <c r="Z31" s="71"/>
      <c r="AA31" s="71"/>
      <c r="AB31" s="71"/>
      <c r="AC31" s="71"/>
      <c r="AD31" s="71"/>
      <c r="AE31" s="71"/>
    </row>
    <row r="32" spans="1:31" ht="17.25" customHeight="1">
      <c r="A32" s="321"/>
      <c r="B32" s="354" t="s">
        <v>108</v>
      </c>
      <c r="C32" s="336"/>
      <c r="D32" s="337"/>
      <c r="E32" s="355" t="s">
        <v>178</v>
      </c>
      <c r="F32" s="341"/>
      <c r="G32" s="341">
        <v>81000</v>
      </c>
      <c r="H32" s="343"/>
      <c r="I32" s="344"/>
      <c r="J32" s="344">
        <v>3000</v>
      </c>
      <c r="K32" s="343">
        <v>4</v>
      </c>
      <c r="L32" s="345"/>
      <c r="M32" s="346"/>
      <c r="N32" s="344"/>
      <c r="O32" s="344">
        <v>1500</v>
      </c>
      <c r="P32" s="344"/>
      <c r="Q32" s="344"/>
      <c r="R32" s="348"/>
      <c r="S32" s="349">
        <f>M32-O32+P32</f>
        <v>-1500</v>
      </c>
      <c r="T32" s="344"/>
      <c r="U32" s="344">
        <f>S32</f>
        <v>-1500</v>
      </c>
      <c r="V32" s="348"/>
      <c r="W32" s="349"/>
      <c r="X32" s="348"/>
      <c r="Y32" s="349"/>
      <c r="Z32" s="71"/>
      <c r="AA32" s="71"/>
      <c r="AB32" s="71"/>
      <c r="AC32" s="71"/>
      <c r="AD32" s="71"/>
      <c r="AE32" s="71"/>
    </row>
    <row r="33" spans="1:31" ht="17.25" customHeight="1">
      <c r="A33" s="321"/>
      <c r="B33" s="322"/>
      <c r="C33" s="323"/>
      <c r="D33" s="325"/>
      <c r="E33" s="352"/>
      <c r="F33" s="353"/>
      <c r="G33" s="353"/>
      <c r="H33" s="328"/>
      <c r="I33" s="330"/>
      <c r="J33" s="330">
        <v>4000</v>
      </c>
      <c r="K33" s="328">
        <v>20</v>
      </c>
      <c r="L33" s="331"/>
      <c r="M33" s="332"/>
      <c r="N33" s="330"/>
      <c r="O33" s="330"/>
      <c r="P33" s="330"/>
      <c r="Q33" s="330"/>
      <c r="R33" s="333"/>
      <c r="S33" s="334"/>
      <c r="T33" s="330"/>
      <c r="U33" s="330"/>
      <c r="V33" s="333"/>
      <c r="W33" s="334"/>
      <c r="X33" s="333"/>
      <c r="Y33" s="334"/>
      <c r="Z33" s="71"/>
      <c r="AA33" s="71"/>
      <c r="AB33" s="71"/>
      <c r="AC33" s="71"/>
      <c r="AD33" s="71"/>
      <c r="AE33" s="71"/>
    </row>
    <row r="34" spans="1:31" ht="17.25" customHeight="1">
      <c r="A34" s="321"/>
      <c r="B34" s="354" t="s">
        <v>222</v>
      </c>
      <c r="C34" s="336"/>
      <c r="D34" s="337"/>
      <c r="E34" s="355" t="s">
        <v>178</v>
      </c>
      <c r="F34" s="341">
        <v>6300</v>
      </c>
      <c r="G34" s="341"/>
      <c r="H34" s="343">
        <v>11</v>
      </c>
      <c r="I34" s="344">
        <v>600</v>
      </c>
      <c r="J34" s="344"/>
      <c r="K34" s="343"/>
      <c r="L34" s="345"/>
      <c r="M34" s="346"/>
      <c r="N34" s="344"/>
      <c r="O34" s="344"/>
      <c r="P34" s="344"/>
      <c r="Q34" s="344"/>
      <c r="R34" s="348">
        <f>L34+O34-P34</f>
        <v>0</v>
      </c>
      <c r="S34" s="349"/>
      <c r="T34" s="344">
        <f>R34</f>
        <v>0</v>
      </c>
      <c r="U34" s="344"/>
      <c r="V34" s="348"/>
      <c r="W34" s="349"/>
      <c r="X34" s="348"/>
      <c r="Y34" s="349"/>
      <c r="Z34" s="71"/>
      <c r="AA34" s="71"/>
      <c r="AB34" s="71"/>
      <c r="AC34" s="71"/>
      <c r="AD34" s="71"/>
      <c r="AE34" s="71"/>
    </row>
    <row r="35" spans="1:31" ht="17.25" customHeight="1">
      <c r="A35" s="321"/>
      <c r="B35" s="384" t="s">
        <v>229</v>
      </c>
      <c r="C35" s="323"/>
      <c r="D35" s="325"/>
      <c r="E35" s="352"/>
      <c r="F35" s="353"/>
      <c r="G35" s="353"/>
      <c r="H35" s="328"/>
      <c r="I35" s="330"/>
      <c r="J35" s="330">
        <v>2800</v>
      </c>
      <c r="K35" s="328">
        <v>18</v>
      </c>
      <c r="L35" s="331"/>
      <c r="M35" s="332"/>
      <c r="N35" s="330"/>
      <c r="O35" s="330"/>
      <c r="P35" s="330"/>
      <c r="Q35" s="330"/>
      <c r="R35" s="333"/>
      <c r="S35" s="334">
        <f>M35-O35+P35</f>
        <v>0</v>
      </c>
      <c r="T35" s="330"/>
      <c r="U35" s="330">
        <f>S35</f>
        <v>0</v>
      </c>
      <c r="V35" s="333"/>
      <c r="W35" s="334"/>
      <c r="X35" s="333"/>
      <c r="Y35" s="334"/>
      <c r="Z35" s="71"/>
      <c r="AA35" s="71"/>
      <c r="AB35" s="71"/>
      <c r="AC35" s="71"/>
      <c r="AD35" s="71"/>
      <c r="AE35" s="71"/>
    </row>
    <row r="36" spans="1:31" ht="17.25" customHeight="1">
      <c r="A36" s="321"/>
      <c r="B36" s="354" t="s">
        <v>217</v>
      </c>
      <c r="C36" s="336"/>
      <c r="D36" s="337"/>
      <c r="E36" s="355" t="s">
        <v>178</v>
      </c>
      <c r="F36" s="341">
        <f>41000-1750-1500</f>
        <v>37750</v>
      </c>
      <c r="G36" s="341"/>
      <c r="H36" s="343">
        <v>7</v>
      </c>
      <c r="I36" s="344">
        <v>2400</v>
      </c>
      <c r="J36" s="344"/>
      <c r="K36" s="343"/>
      <c r="L36" s="345"/>
      <c r="M36" s="346"/>
      <c r="N36" s="344"/>
      <c r="O36" s="344"/>
      <c r="P36" s="344">
        <v>41400</v>
      </c>
      <c r="Q36" s="344"/>
      <c r="R36" s="348">
        <f>L36+O36-P36</f>
        <v>-41400</v>
      </c>
      <c r="S36" s="349"/>
      <c r="T36" s="344">
        <f t="shared" ref="T36:T50" si="5">R36</f>
        <v>-41400</v>
      </c>
      <c r="U36" s="344"/>
      <c r="V36" s="348"/>
      <c r="W36" s="349"/>
      <c r="X36" s="348"/>
      <c r="Y36" s="349"/>
      <c r="Z36" s="71"/>
      <c r="AA36" s="71"/>
      <c r="AB36" s="71"/>
      <c r="AC36" s="71"/>
      <c r="AD36" s="71"/>
      <c r="AE36" s="71"/>
    </row>
    <row r="37" spans="1:31" ht="17.25" customHeight="1">
      <c r="A37" s="321"/>
      <c r="B37" s="322"/>
      <c r="C37" s="323"/>
      <c r="D37" s="325"/>
      <c r="E37" s="352"/>
      <c r="F37" s="353"/>
      <c r="G37" s="353"/>
      <c r="H37" s="328">
        <v>27</v>
      </c>
      <c r="I37" s="330">
        <v>1250</v>
      </c>
      <c r="J37" s="330"/>
      <c r="K37" s="328"/>
      <c r="L37" s="331"/>
      <c r="M37" s="332"/>
      <c r="N37" s="330"/>
      <c r="O37" s="330"/>
      <c r="P37" s="330"/>
      <c r="Q37" s="330"/>
      <c r="R37" s="333"/>
      <c r="S37" s="334"/>
      <c r="T37" s="330">
        <f t="shared" si="5"/>
        <v>0</v>
      </c>
      <c r="U37" s="330"/>
      <c r="V37" s="333"/>
      <c r="W37" s="334"/>
      <c r="X37" s="333"/>
      <c r="Y37" s="334"/>
      <c r="Z37" s="71"/>
      <c r="AA37" s="71"/>
      <c r="AB37" s="71"/>
      <c r="AC37" s="71"/>
      <c r="AD37" s="71"/>
      <c r="AE37" s="71"/>
    </row>
    <row r="38" spans="1:31" ht="17.25" customHeight="1">
      <c r="A38" s="321"/>
      <c r="B38" s="354" t="s">
        <v>220</v>
      </c>
      <c r="C38" s="336"/>
      <c r="D38" s="337"/>
      <c r="E38" s="355" t="s">
        <v>178</v>
      </c>
      <c r="F38" s="341"/>
      <c r="G38" s="341">
        <v>5500</v>
      </c>
      <c r="H38" s="343"/>
      <c r="I38" s="344"/>
      <c r="J38" s="344">
        <v>300</v>
      </c>
      <c r="K38" s="343">
        <v>21</v>
      </c>
      <c r="L38" s="345"/>
      <c r="M38" s="346"/>
      <c r="N38" s="344"/>
      <c r="O38" s="344">
        <v>5800</v>
      </c>
      <c r="P38" s="344"/>
      <c r="Q38" s="344"/>
      <c r="R38" s="348"/>
      <c r="S38" s="349">
        <f>M38-O38+P38</f>
        <v>-5800</v>
      </c>
      <c r="T38" s="344">
        <f t="shared" si="5"/>
        <v>0</v>
      </c>
      <c r="U38" s="344">
        <f>S38</f>
        <v>-5800</v>
      </c>
      <c r="V38" s="348"/>
      <c r="W38" s="349"/>
      <c r="X38" s="348"/>
      <c r="Y38" s="349"/>
      <c r="Z38" s="71"/>
      <c r="AA38" s="71"/>
      <c r="AB38" s="71"/>
      <c r="AC38" s="71"/>
      <c r="AD38" s="71"/>
      <c r="AE38" s="71"/>
    </row>
    <row r="39" spans="1:31" ht="17.25" customHeight="1">
      <c r="A39" s="321"/>
      <c r="B39" s="322" t="s">
        <v>112</v>
      </c>
      <c r="C39" s="323"/>
      <c r="D39" s="325"/>
      <c r="E39" s="327" t="s">
        <v>178</v>
      </c>
      <c r="F39" s="353">
        <v>4300</v>
      </c>
      <c r="G39" s="353"/>
      <c r="H39" s="328"/>
      <c r="I39" s="330"/>
      <c r="J39" s="330"/>
      <c r="K39" s="328"/>
      <c r="L39" s="331"/>
      <c r="M39" s="332"/>
      <c r="N39" s="330"/>
      <c r="O39" s="330"/>
      <c r="P39" s="330">
        <v>4350</v>
      </c>
      <c r="Q39" s="330"/>
      <c r="R39" s="333">
        <f t="shared" ref="R39:R50" si="6">L39+O39-P39</f>
        <v>-4350</v>
      </c>
      <c r="S39" s="334"/>
      <c r="T39" s="330">
        <f t="shared" si="5"/>
        <v>-4350</v>
      </c>
      <c r="U39" s="330"/>
      <c r="V39" s="333"/>
      <c r="W39" s="334"/>
      <c r="X39" s="333"/>
      <c r="Y39" s="334"/>
      <c r="Z39" s="71"/>
      <c r="AA39" s="71"/>
      <c r="AB39" s="71"/>
      <c r="AC39" s="71"/>
      <c r="AD39" s="71"/>
      <c r="AE39" s="71"/>
    </row>
    <row r="40" spans="1:31" ht="17.25" customHeight="1">
      <c r="A40" s="321"/>
      <c r="B40" s="354" t="s">
        <v>203</v>
      </c>
      <c r="C40" s="336"/>
      <c r="D40" s="337"/>
      <c r="E40" s="339"/>
      <c r="F40" s="341"/>
      <c r="G40" s="341"/>
      <c r="H40" s="343"/>
      <c r="I40" s="344"/>
      <c r="J40" s="344"/>
      <c r="K40" s="343"/>
      <c r="L40" s="345"/>
      <c r="M40" s="346"/>
      <c r="N40" s="344"/>
      <c r="O40" s="344">
        <v>39950</v>
      </c>
      <c r="P40" s="344"/>
      <c r="Q40" s="344"/>
      <c r="R40" s="348">
        <f t="shared" si="6"/>
        <v>39950</v>
      </c>
      <c r="S40" s="349"/>
      <c r="T40" s="344">
        <f t="shared" si="5"/>
        <v>39950</v>
      </c>
      <c r="U40" s="344"/>
      <c r="V40" s="348"/>
      <c r="W40" s="349"/>
      <c r="X40" s="348"/>
      <c r="Y40" s="349"/>
      <c r="Z40" s="71"/>
      <c r="AA40" s="71"/>
      <c r="AB40" s="71"/>
      <c r="AC40" s="71"/>
      <c r="AD40" s="71"/>
      <c r="AE40" s="71"/>
    </row>
    <row r="41" spans="1:31" ht="17.25" customHeight="1">
      <c r="A41" s="321"/>
      <c r="B41" s="322" t="s">
        <v>205</v>
      </c>
      <c r="C41" s="323"/>
      <c r="D41" s="325"/>
      <c r="E41" s="327" t="s">
        <v>178</v>
      </c>
      <c r="F41" s="353">
        <v>1575</v>
      </c>
      <c r="G41" s="353"/>
      <c r="H41" s="328"/>
      <c r="I41" s="330"/>
      <c r="J41" s="330"/>
      <c r="K41" s="328"/>
      <c r="L41" s="331"/>
      <c r="M41" s="332"/>
      <c r="N41" s="330"/>
      <c r="O41" s="330">
        <v>325</v>
      </c>
      <c r="P41" s="330"/>
      <c r="Q41" s="330"/>
      <c r="R41" s="333">
        <f t="shared" si="6"/>
        <v>325</v>
      </c>
      <c r="S41" s="334"/>
      <c r="T41" s="330">
        <f t="shared" si="5"/>
        <v>325</v>
      </c>
      <c r="U41" s="330"/>
      <c r="V41" s="333"/>
      <c r="W41" s="334"/>
      <c r="X41" s="333"/>
      <c r="Y41" s="334"/>
      <c r="Z41" s="71"/>
      <c r="AA41" s="71"/>
      <c r="AB41" s="71"/>
      <c r="AC41" s="71"/>
      <c r="AD41" s="71"/>
      <c r="AE41" s="71"/>
    </row>
    <row r="42" spans="1:31" ht="17.25" customHeight="1">
      <c r="A42" s="321"/>
      <c r="B42" s="354" t="s">
        <v>206</v>
      </c>
      <c r="C42" s="336"/>
      <c r="D42" s="337"/>
      <c r="E42" s="339"/>
      <c r="F42" s="341"/>
      <c r="G42" s="341"/>
      <c r="H42" s="343"/>
      <c r="I42" s="344"/>
      <c r="J42" s="344"/>
      <c r="K42" s="343"/>
      <c r="L42" s="345"/>
      <c r="M42" s="346"/>
      <c r="N42" s="344"/>
      <c r="O42" s="344">
        <v>400</v>
      </c>
      <c r="P42" s="344"/>
      <c r="Q42" s="344"/>
      <c r="R42" s="348">
        <f t="shared" si="6"/>
        <v>400</v>
      </c>
      <c r="S42" s="349"/>
      <c r="T42" s="344">
        <f t="shared" si="5"/>
        <v>400</v>
      </c>
      <c r="U42" s="344"/>
      <c r="V42" s="348"/>
      <c r="W42" s="349"/>
      <c r="X42" s="348"/>
      <c r="Y42" s="349"/>
      <c r="Z42" s="71"/>
      <c r="AA42" s="71"/>
      <c r="AB42" s="71"/>
      <c r="AC42" s="71"/>
      <c r="AD42" s="71"/>
      <c r="AE42" s="71"/>
    </row>
    <row r="43" spans="1:31" ht="17.25" customHeight="1">
      <c r="A43" s="321"/>
      <c r="B43" s="384" t="s">
        <v>215</v>
      </c>
      <c r="C43" s="323"/>
      <c r="D43" s="325"/>
      <c r="E43" s="327" t="s">
        <v>178</v>
      </c>
      <c r="F43" s="353">
        <v>16500</v>
      </c>
      <c r="G43" s="353"/>
      <c r="H43" s="328"/>
      <c r="I43" s="330"/>
      <c r="J43" s="330"/>
      <c r="K43" s="328"/>
      <c r="L43" s="331"/>
      <c r="M43" s="332"/>
      <c r="N43" s="330"/>
      <c r="O43" s="330">
        <v>615</v>
      </c>
      <c r="P43" s="330"/>
      <c r="Q43" s="330"/>
      <c r="R43" s="333">
        <f t="shared" si="6"/>
        <v>615</v>
      </c>
      <c r="S43" s="334"/>
      <c r="T43" s="330">
        <f t="shared" si="5"/>
        <v>615</v>
      </c>
      <c r="U43" s="330"/>
      <c r="V43" s="333"/>
      <c r="W43" s="334"/>
      <c r="X43" s="333"/>
      <c r="Y43" s="334"/>
      <c r="Z43" s="71"/>
      <c r="AA43" s="71"/>
      <c r="AB43" s="71"/>
      <c r="AC43" s="71"/>
      <c r="AD43" s="71"/>
      <c r="AE43" s="71"/>
    </row>
    <row r="44" spans="1:31" ht="17.25" customHeight="1">
      <c r="A44" s="321"/>
      <c r="B44" s="354" t="s">
        <v>198</v>
      </c>
      <c r="C44" s="336"/>
      <c r="D44" s="337"/>
      <c r="E44" s="355" t="s">
        <v>178</v>
      </c>
      <c r="F44" s="341">
        <v>8100</v>
      </c>
      <c r="G44" s="341"/>
      <c r="H44" s="343"/>
      <c r="I44" s="344"/>
      <c r="J44" s="344"/>
      <c r="K44" s="343"/>
      <c r="L44" s="345"/>
      <c r="M44" s="346"/>
      <c r="N44" s="344"/>
      <c r="O44" s="344"/>
      <c r="P44" s="344"/>
      <c r="Q44" s="344"/>
      <c r="R44" s="348">
        <f t="shared" si="6"/>
        <v>0</v>
      </c>
      <c r="S44" s="349"/>
      <c r="T44" s="344">
        <f t="shared" si="5"/>
        <v>0</v>
      </c>
      <c r="U44" s="344"/>
      <c r="V44" s="348"/>
      <c r="W44" s="349"/>
      <c r="X44" s="348"/>
      <c r="Y44" s="349"/>
      <c r="Z44" s="71"/>
      <c r="AA44" s="71"/>
      <c r="AB44" s="71"/>
      <c r="AC44" s="71"/>
      <c r="AD44" s="71"/>
      <c r="AE44" s="71"/>
    </row>
    <row r="45" spans="1:31" ht="17.25" customHeight="1">
      <c r="A45" s="321"/>
      <c r="B45" s="322" t="s">
        <v>201</v>
      </c>
      <c r="C45" s="323"/>
      <c r="D45" s="325"/>
      <c r="E45" s="327" t="s">
        <v>178</v>
      </c>
      <c r="F45" s="353">
        <v>550</v>
      </c>
      <c r="G45" s="353"/>
      <c r="H45" s="328"/>
      <c r="I45" s="330"/>
      <c r="J45" s="330"/>
      <c r="K45" s="328"/>
      <c r="L45" s="331"/>
      <c r="M45" s="332"/>
      <c r="N45" s="330"/>
      <c r="O45" s="330"/>
      <c r="P45" s="330">
        <v>489</v>
      </c>
      <c r="Q45" s="330"/>
      <c r="R45" s="333">
        <f t="shared" si="6"/>
        <v>-489</v>
      </c>
      <c r="S45" s="334"/>
      <c r="T45" s="330">
        <f t="shared" si="5"/>
        <v>-489</v>
      </c>
      <c r="U45" s="330"/>
      <c r="V45" s="333"/>
      <c r="W45" s="334"/>
      <c r="X45" s="333"/>
      <c r="Y45" s="334"/>
      <c r="Z45" s="71"/>
      <c r="AA45" s="71"/>
      <c r="AB45" s="71"/>
      <c r="AC45" s="71"/>
      <c r="AD45" s="71"/>
      <c r="AE45" s="71"/>
    </row>
    <row r="46" spans="1:31" ht="17.25" customHeight="1">
      <c r="A46" s="321"/>
      <c r="B46" s="354" t="s">
        <v>209</v>
      </c>
      <c r="C46" s="336"/>
      <c r="D46" s="337"/>
      <c r="E46" s="355" t="s">
        <v>178</v>
      </c>
      <c r="F46" s="341">
        <v>1200</v>
      </c>
      <c r="G46" s="341"/>
      <c r="H46" s="343"/>
      <c r="I46" s="344"/>
      <c r="J46" s="344"/>
      <c r="K46" s="343"/>
      <c r="L46" s="345"/>
      <c r="M46" s="346"/>
      <c r="N46" s="344"/>
      <c r="O46" s="344"/>
      <c r="P46" s="344">
        <v>600</v>
      </c>
      <c r="Q46" s="344"/>
      <c r="R46" s="348">
        <f t="shared" si="6"/>
        <v>-600</v>
      </c>
      <c r="S46" s="349"/>
      <c r="T46" s="344">
        <f t="shared" si="5"/>
        <v>-600</v>
      </c>
      <c r="U46" s="344"/>
      <c r="V46" s="348"/>
      <c r="W46" s="349"/>
      <c r="X46" s="348"/>
      <c r="Y46" s="349"/>
      <c r="Z46" s="71"/>
      <c r="AA46" s="71"/>
      <c r="AB46" s="71"/>
      <c r="AC46" s="71"/>
      <c r="AD46" s="71"/>
      <c r="AE46" s="71"/>
    </row>
    <row r="47" spans="1:31" ht="17.25" customHeight="1">
      <c r="A47" s="321"/>
      <c r="B47" s="384" t="s">
        <v>225</v>
      </c>
      <c r="C47" s="323"/>
      <c r="D47" s="325"/>
      <c r="E47" s="327" t="s">
        <v>178</v>
      </c>
      <c r="F47" s="353">
        <v>1200</v>
      </c>
      <c r="G47" s="353"/>
      <c r="H47" s="328"/>
      <c r="I47" s="330"/>
      <c r="J47" s="330"/>
      <c r="K47" s="328"/>
      <c r="L47" s="331"/>
      <c r="M47" s="332"/>
      <c r="N47" s="330"/>
      <c r="O47" s="330"/>
      <c r="P47" s="330">
        <v>496</v>
      </c>
      <c r="Q47" s="330"/>
      <c r="R47" s="333">
        <f t="shared" si="6"/>
        <v>-496</v>
      </c>
      <c r="S47" s="334"/>
      <c r="T47" s="330">
        <f t="shared" si="5"/>
        <v>-496</v>
      </c>
      <c r="U47" s="330"/>
      <c r="V47" s="333"/>
      <c r="W47" s="334"/>
      <c r="X47" s="333"/>
      <c r="Y47" s="334"/>
      <c r="Z47" s="71"/>
      <c r="AA47" s="71"/>
      <c r="AB47" s="71"/>
      <c r="AC47" s="71"/>
      <c r="AD47" s="71"/>
      <c r="AE47" s="71"/>
    </row>
    <row r="48" spans="1:31" ht="17.25" customHeight="1">
      <c r="A48" s="321"/>
      <c r="B48" s="335" t="s">
        <v>223</v>
      </c>
      <c r="C48" s="336"/>
      <c r="D48" s="337"/>
      <c r="E48" s="355" t="s">
        <v>178</v>
      </c>
      <c r="F48" s="341">
        <v>2100</v>
      </c>
      <c r="G48" s="341"/>
      <c r="H48" s="343"/>
      <c r="I48" s="344"/>
      <c r="J48" s="344"/>
      <c r="K48" s="343"/>
      <c r="L48" s="345"/>
      <c r="M48" s="346"/>
      <c r="N48" s="344"/>
      <c r="O48" s="344">
        <v>1800</v>
      </c>
      <c r="P48" s="344"/>
      <c r="Q48" s="344"/>
      <c r="R48" s="348">
        <f t="shared" si="6"/>
        <v>1800</v>
      </c>
      <c r="S48" s="349"/>
      <c r="T48" s="344">
        <f t="shared" si="5"/>
        <v>1800</v>
      </c>
      <c r="U48" s="344"/>
      <c r="V48" s="348"/>
      <c r="W48" s="349"/>
      <c r="X48" s="348"/>
      <c r="Y48" s="349"/>
      <c r="Z48" s="71"/>
      <c r="AA48" s="71"/>
      <c r="AB48" s="71"/>
      <c r="AC48" s="71"/>
      <c r="AD48" s="71"/>
      <c r="AE48" s="71"/>
    </row>
    <row r="49" spans="1:31" ht="17.25" customHeight="1">
      <c r="A49" s="321"/>
      <c r="B49" s="351" t="s">
        <v>213</v>
      </c>
      <c r="C49" s="323"/>
      <c r="D49" s="325"/>
      <c r="E49" s="327" t="s">
        <v>178</v>
      </c>
      <c r="F49" s="353">
        <v>4520</v>
      </c>
      <c r="G49" s="353"/>
      <c r="H49" s="328"/>
      <c r="I49" s="330"/>
      <c r="J49" s="330"/>
      <c r="K49" s="328"/>
      <c r="L49" s="331"/>
      <c r="M49" s="332"/>
      <c r="N49" s="330"/>
      <c r="O49" s="330">
        <v>1575</v>
      </c>
      <c r="P49" s="330"/>
      <c r="Q49" s="330"/>
      <c r="R49" s="333">
        <f t="shared" si="6"/>
        <v>1575</v>
      </c>
      <c r="S49" s="334"/>
      <c r="T49" s="330">
        <f t="shared" si="5"/>
        <v>1575</v>
      </c>
      <c r="U49" s="330"/>
      <c r="V49" s="333"/>
      <c r="W49" s="334"/>
      <c r="X49" s="333"/>
      <c r="Y49" s="334"/>
      <c r="Z49" s="71"/>
      <c r="AA49" s="71"/>
      <c r="AB49" s="71"/>
      <c r="AC49" s="71"/>
      <c r="AD49" s="71"/>
      <c r="AE49" s="71"/>
    </row>
    <row r="50" spans="1:31" ht="17.25" customHeight="1">
      <c r="A50" s="321"/>
      <c r="B50" s="354" t="s">
        <v>211</v>
      </c>
      <c r="C50" s="336"/>
      <c r="D50" s="337"/>
      <c r="E50" s="339"/>
      <c r="F50" s="341"/>
      <c r="G50" s="341"/>
      <c r="H50" s="343"/>
      <c r="I50" s="344"/>
      <c r="J50" s="344"/>
      <c r="K50" s="343"/>
      <c r="L50" s="345"/>
      <c r="M50" s="346"/>
      <c r="N50" s="344"/>
      <c r="O50" s="344">
        <v>60</v>
      </c>
      <c r="P50" s="344"/>
      <c r="Q50" s="344"/>
      <c r="R50" s="348">
        <f t="shared" si="6"/>
        <v>60</v>
      </c>
      <c r="S50" s="349"/>
      <c r="T50" s="344">
        <f t="shared" si="5"/>
        <v>60</v>
      </c>
      <c r="U50" s="344"/>
      <c r="V50" s="348"/>
      <c r="W50" s="349"/>
      <c r="X50" s="348"/>
      <c r="Y50" s="349"/>
      <c r="Z50" s="71"/>
      <c r="AA50" s="71"/>
      <c r="AB50" s="71"/>
      <c r="AC50" s="71"/>
      <c r="AD50" s="71"/>
      <c r="AE50" s="71"/>
    </row>
    <row r="51" spans="1:31" ht="17.25" customHeight="1">
      <c r="A51" s="321"/>
      <c r="B51" s="351"/>
      <c r="C51" s="323"/>
      <c r="D51" s="325"/>
      <c r="E51" s="352"/>
      <c r="F51" s="353"/>
      <c r="G51" s="353"/>
      <c r="H51" s="328"/>
      <c r="I51" s="330"/>
      <c r="J51" s="330"/>
      <c r="K51" s="328"/>
      <c r="L51" s="331"/>
      <c r="M51" s="332"/>
      <c r="N51" s="330"/>
      <c r="O51" s="330">
        <v>1000</v>
      </c>
      <c r="P51" s="330"/>
      <c r="Q51" s="330"/>
      <c r="R51" s="333"/>
      <c r="S51" s="334"/>
      <c r="T51" s="330"/>
      <c r="U51" s="330"/>
      <c r="V51" s="333"/>
      <c r="W51" s="334"/>
      <c r="X51" s="333"/>
      <c r="Y51" s="334">
        <f>T51</f>
        <v>0</v>
      </c>
      <c r="Z51" s="71"/>
      <c r="AA51" s="71"/>
      <c r="AB51" s="71"/>
      <c r="AC51" s="71"/>
      <c r="AD51" s="71"/>
      <c r="AE51" s="71"/>
    </row>
    <row r="52" spans="1:31" ht="16.5">
      <c r="A52" s="321"/>
      <c r="B52" s="354"/>
      <c r="C52" s="413"/>
      <c r="D52" s="414"/>
      <c r="E52" s="415"/>
      <c r="F52" s="416"/>
      <c r="G52" s="416"/>
      <c r="H52" s="417"/>
      <c r="I52" s="418"/>
      <c r="J52" s="418"/>
      <c r="K52" s="417"/>
      <c r="L52" s="419"/>
      <c r="M52" s="420"/>
      <c r="N52" s="418"/>
      <c r="O52" s="418"/>
      <c r="P52" s="418"/>
      <c r="Q52" s="418"/>
      <c r="R52" s="421"/>
      <c r="S52" s="422"/>
      <c r="T52" s="418"/>
      <c r="U52" s="418"/>
      <c r="V52" s="421"/>
      <c r="W52" s="422"/>
      <c r="X52" s="421"/>
      <c r="Y52" s="422"/>
      <c r="Z52" s="71"/>
      <c r="AA52" s="71"/>
      <c r="AB52" s="71"/>
      <c r="AC52" s="71"/>
      <c r="AD52" s="71"/>
      <c r="AE52" s="71"/>
    </row>
    <row r="53" spans="1:31">
      <c r="A53" s="423"/>
      <c r="B53" s="424"/>
      <c r="C53" s="425">
        <f>SUM(C4:C52)</f>
        <v>80980</v>
      </c>
      <c r="D53" s="426">
        <f>SUM(D4:D52)</f>
        <v>80980</v>
      </c>
      <c r="E53" s="427"/>
      <c r="F53" s="428">
        <f>SUM(F4:F52)</f>
        <v>179845</v>
      </c>
      <c r="G53" s="428">
        <f>SUM(G4:G52)</f>
        <v>179845</v>
      </c>
      <c r="H53" s="429"/>
      <c r="I53" s="428">
        <f>SUM(I4:I52)</f>
        <v>26450</v>
      </c>
      <c r="J53" s="428">
        <f>SUM(J4:J52)</f>
        <v>26350</v>
      </c>
      <c r="K53" s="429"/>
      <c r="L53" s="430">
        <f>SUM(L4:L52)</f>
        <v>107550</v>
      </c>
      <c r="M53" s="431">
        <f>SUM(M4:M52)</f>
        <v>85195</v>
      </c>
      <c r="N53" s="432"/>
      <c r="O53" s="428">
        <f>SUM(O4:O52)</f>
        <v>55439</v>
      </c>
      <c r="P53" s="428">
        <f>SUM(P4:P52)</f>
        <v>52595</v>
      </c>
      <c r="Q53" s="432"/>
      <c r="R53" s="425">
        <f>SUM(R4:R52)</f>
        <v>104430</v>
      </c>
      <c r="S53" s="426">
        <f>SUM(S4:S52)</f>
        <v>79481</v>
      </c>
      <c r="T53" s="433">
        <f>SUM(T4:T52)</f>
        <v>-2610</v>
      </c>
      <c r="U53" s="433">
        <f>SUM(U4:U52)</f>
        <v>-7300</v>
      </c>
      <c r="V53" s="434">
        <f>SUM(V4:V52)</f>
        <v>47585</v>
      </c>
      <c r="W53" s="435">
        <f>SUM(W4:W52)</f>
        <v>2000</v>
      </c>
      <c r="X53" s="434">
        <f>SUM(X4:X52)</f>
        <v>104290</v>
      </c>
      <c r="Y53" s="435">
        <f>SUM(Y4:Y52)</f>
        <v>39196</v>
      </c>
      <c r="Z53" s="436"/>
      <c r="AA53" s="436"/>
      <c r="AB53" s="436"/>
      <c r="AC53" s="436"/>
      <c r="AD53" s="436"/>
      <c r="AE53" s="436"/>
    </row>
    <row r="54" spans="1:31" ht="16.5">
      <c r="A54" s="321"/>
      <c r="B54" s="354" t="s">
        <v>309</v>
      </c>
      <c r="C54" s="437"/>
      <c r="D54" s="438">
        <f>C53-D53</f>
        <v>0</v>
      </c>
      <c r="E54" s="439"/>
      <c r="F54" s="409"/>
      <c r="G54" s="440">
        <f>F53-G53</f>
        <v>0</v>
      </c>
      <c r="H54" s="344"/>
      <c r="I54" s="344"/>
      <c r="J54" s="344"/>
      <c r="K54" s="344"/>
      <c r="L54" s="441"/>
      <c r="M54" s="442">
        <f>L53-M53</f>
        <v>22355</v>
      </c>
      <c r="N54" s="344"/>
      <c r="O54" s="344"/>
      <c r="P54" s="344">
        <f>O53-P53</f>
        <v>2844</v>
      </c>
      <c r="Q54" s="344"/>
      <c r="R54" s="348"/>
      <c r="S54" s="349">
        <f>R53-S53</f>
        <v>24949</v>
      </c>
      <c r="T54" s="443">
        <f>U53-T53</f>
        <v>-4690</v>
      </c>
      <c r="U54" s="443"/>
      <c r="V54" s="444">
        <f>T54</f>
        <v>-4690</v>
      </c>
      <c r="W54" s="445"/>
      <c r="X54" s="348"/>
      <c r="Y54" s="349"/>
      <c r="Z54" s="71"/>
      <c r="AA54" s="71"/>
      <c r="AB54" s="71"/>
      <c r="AC54" s="71"/>
      <c r="AD54" s="71"/>
      <c r="AE54" s="71"/>
    </row>
    <row r="55" spans="1:31" ht="12.75">
      <c r="A55" s="321"/>
      <c r="B55" s="322"/>
      <c r="C55" s="446"/>
      <c r="D55" s="447"/>
      <c r="E55" s="448"/>
      <c r="F55" s="370"/>
      <c r="G55" s="370"/>
      <c r="H55" s="330"/>
      <c r="I55" s="330"/>
      <c r="J55" s="330"/>
      <c r="K55" s="330"/>
      <c r="L55" s="333"/>
      <c r="M55" s="334"/>
      <c r="N55" s="330"/>
      <c r="O55" s="330"/>
      <c r="P55" s="330"/>
      <c r="Q55" s="330"/>
      <c r="R55" s="333"/>
      <c r="S55" s="334"/>
      <c r="T55" s="449">
        <f t="shared" ref="T55:Y55" si="7">SUM(T53:T54)</f>
        <v>-7300</v>
      </c>
      <c r="U55" s="449">
        <f t="shared" si="7"/>
        <v>-7300</v>
      </c>
      <c r="V55" s="450">
        <f t="shared" si="7"/>
        <v>42895</v>
      </c>
      <c r="W55" s="451">
        <f t="shared" si="7"/>
        <v>2000</v>
      </c>
      <c r="X55" s="450">
        <f t="shared" si="7"/>
        <v>104290</v>
      </c>
      <c r="Y55" s="451">
        <f t="shared" si="7"/>
        <v>39196</v>
      </c>
      <c r="Z55" s="71"/>
      <c r="AA55" s="71"/>
      <c r="AB55" s="71"/>
      <c r="AC55" s="71"/>
      <c r="AD55" s="71"/>
      <c r="AE55" s="71"/>
    </row>
    <row r="56" spans="1:31" ht="16.5">
      <c r="A56" s="321"/>
      <c r="B56" s="389" t="s">
        <v>332</v>
      </c>
      <c r="C56" s="437"/>
      <c r="D56" s="452"/>
      <c r="E56" s="439"/>
      <c r="F56" s="409"/>
      <c r="G56" s="440"/>
      <c r="H56" s="344"/>
      <c r="I56" s="344"/>
      <c r="J56" s="344"/>
      <c r="K56" s="344"/>
      <c r="L56" s="348"/>
      <c r="M56" s="349"/>
      <c r="N56" s="344"/>
      <c r="O56" s="344"/>
      <c r="P56" s="344"/>
      <c r="Q56" s="344"/>
      <c r="R56" s="348"/>
      <c r="S56" s="349"/>
      <c r="T56" s="344"/>
      <c r="U56" s="344"/>
      <c r="V56" s="421"/>
      <c r="W56" s="453">
        <f>V55-W55</f>
        <v>40895</v>
      </c>
      <c r="X56" s="444"/>
      <c r="Y56" s="453">
        <f>X55-Y55</f>
        <v>65094</v>
      </c>
      <c r="Z56" s="71"/>
      <c r="AA56" s="71"/>
      <c r="AB56" s="71"/>
      <c r="AC56" s="71"/>
      <c r="AD56" s="71"/>
      <c r="AE56" s="71"/>
    </row>
    <row r="57" spans="1:31" ht="12.75">
      <c r="A57" s="321"/>
      <c r="B57" s="322"/>
      <c r="C57" s="446"/>
      <c r="D57" s="447"/>
      <c r="E57" s="448"/>
      <c r="F57" s="370"/>
      <c r="G57" s="370"/>
      <c r="H57" s="330"/>
      <c r="I57" s="330"/>
      <c r="J57" s="330"/>
      <c r="K57" s="330"/>
      <c r="L57" s="333"/>
      <c r="M57" s="334"/>
      <c r="N57" s="330"/>
      <c r="O57" s="330"/>
      <c r="P57" s="330"/>
      <c r="Q57" s="330"/>
      <c r="R57" s="333"/>
      <c r="S57" s="334"/>
      <c r="T57" s="330"/>
      <c r="U57" s="330"/>
      <c r="V57" s="454">
        <f t="shared" ref="V57:Y57" si="8">SUM(V55:V56)</f>
        <v>42895</v>
      </c>
      <c r="W57" s="455">
        <f t="shared" si="8"/>
        <v>42895</v>
      </c>
      <c r="X57" s="454">
        <f t="shared" si="8"/>
        <v>104290</v>
      </c>
      <c r="Y57" s="455">
        <f t="shared" si="8"/>
        <v>104290</v>
      </c>
      <c r="Z57" s="71"/>
      <c r="AA57" s="71"/>
      <c r="AB57" s="71"/>
      <c r="AC57" s="71"/>
      <c r="AD57" s="71"/>
      <c r="AE57" s="71"/>
    </row>
    <row r="58" spans="1:31" ht="12.75">
      <c r="A58" s="321"/>
      <c r="B58" s="354"/>
      <c r="C58" s="437"/>
      <c r="D58" s="452"/>
      <c r="E58" s="439"/>
      <c r="F58" s="409"/>
      <c r="G58" s="409"/>
      <c r="H58" s="344"/>
      <c r="I58" s="344"/>
      <c r="J58" s="344"/>
      <c r="K58" s="344"/>
      <c r="L58" s="348"/>
      <c r="M58" s="349"/>
      <c r="N58" s="344"/>
      <c r="O58" s="344"/>
      <c r="P58" s="344"/>
      <c r="Q58" s="344"/>
      <c r="R58" s="348"/>
      <c r="S58" s="349"/>
      <c r="T58" s="344"/>
      <c r="U58" s="344"/>
      <c r="V58" s="348"/>
      <c r="W58" s="349"/>
      <c r="X58" s="348"/>
      <c r="Y58" s="349">
        <f>Y56-W56</f>
        <v>24199</v>
      </c>
      <c r="Z58" s="71"/>
      <c r="AA58" s="71"/>
      <c r="AB58" s="71"/>
      <c r="AC58" s="71"/>
      <c r="AD58" s="71"/>
      <c r="AE58" s="71"/>
    </row>
    <row r="59" spans="1:31" ht="12.75">
      <c r="A59" s="307"/>
      <c r="B59" s="71"/>
      <c r="C59" s="71"/>
      <c r="D59" s="71"/>
      <c r="E59" s="456"/>
      <c r="F59" s="71"/>
      <c r="G59" s="71"/>
      <c r="H59" s="457"/>
      <c r="I59" s="457"/>
      <c r="J59" s="457"/>
      <c r="K59" s="457"/>
      <c r="L59" s="457"/>
      <c r="M59" s="457"/>
      <c r="N59" s="457"/>
      <c r="O59" s="457"/>
      <c r="P59" s="457"/>
      <c r="Q59" s="457"/>
      <c r="R59" s="457"/>
      <c r="S59" s="457"/>
      <c r="T59" s="457"/>
      <c r="U59" s="457"/>
      <c r="V59" s="457"/>
      <c r="W59" s="457"/>
      <c r="X59" s="457"/>
      <c r="Y59" s="457"/>
      <c r="Z59" s="71"/>
      <c r="AA59" s="71"/>
      <c r="AB59" s="71"/>
      <c r="AC59" s="71"/>
      <c r="AD59" s="71"/>
      <c r="AE59" s="71"/>
    </row>
    <row r="60" spans="1:31" ht="12.75">
      <c r="A60" s="307"/>
      <c r="B60" s="71"/>
      <c r="C60" s="71"/>
      <c r="D60" s="71"/>
      <c r="E60" s="456"/>
      <c r="F60" s="71"/>
      <c r="G60" s="71"/>
      <c r="H60" s="457"/>
      <c r="I60" s="457"/>
      <c r="J60" s="457"/>
      <c r="K60" s="457"/>
      <c r="L60" s="457"/>
      <c r="M60" s="457"/>
      <c r="N60" s="457"/>
      <c r="O60" s="457"/>
      <c r="P60" s="457"/>
      <c r="Q60" s="457"/>
      <c r="R60" s="457"/>
      <c r="S60" s="457"/>
      <c r="T60" s="457"/>
      <c r="U60" s="457"/>
      <c r="V60" s="457"/>
      <c r="W60" s="457"/>
      <c r="X60" s="457"/>
      <c r="Y60" s="457"/>
      <c r="Z60" s="71"/>
      <c r="AA60" s="71"/>
      <c r="AB60" s="71"/>
      <c r="AC60" s="71"/>
      <c r="AD60" s="71"/>
      <c r="AE60" s="71"/>
    </row>
    <row r="61" spans="1:31" ht="12.75" customHeight="1">
      <c r="A61" s="307"/>
      <c r="B61" s="71"/>
      <c r="C61" s="71"/>
      <c r="D61" s="71"/>
      <c r="E61" s="456"/>
      <c r="F61" s="71"/>
      <c r="G61" s="71"/>
      <c r="H61" s="457"/>
      <c r="I61" s="457"/>
      <c r="J61" s="457"/>
      <c r="K61" s="457"/>
      <c r="L61" s="457"/>
      <c r="M61" s="457"/>
      <c r="N61" s="457"/>
      <c r="O61" s="457"/>
      <c r="P61" s="457"/>
      <c r="Q61" s="457"/>
      <c r="R61" s="457"/>
      <c r="S61" s="457"/>
      <c r="T61" s="457"/>
      <c r="U61" s="457"/>
      <c r="V61" s="457"/>
      <c r="W61" s="457"/>
      <c r="X61" s="457"/>
      <c r="Y61" s="457"/>
      <c r="Z61" s="71"/>
      <c r="AA61" s="71"/>
      <c r="AB61" s="71"/>
      <c r="AC61" s="71"/>
      <c r="AD61" s="71"/>
      <c r="AE61" s="71"/>
    </row>
    <row r="62" spans="1:31" ht="12.75" customHeight="1">
      <c r="A62" s="307"/>
      <c r="B62" s="71"/>
      <c r="C62" s="71"/>
      <c r="D62" s="71"/>
      <c r="E62" s="456"/>
      <c r="F62" s="71"/>
      <c r="G62" s="71"/>
      <c r="H62" s="457"/>
      <c r="I62" s="457"/>
      <c r="J62" s="457"/>
      <c r="K62" s="457"/>
      <c r="L62" s="457"/>
      <c r="M62" s="457"/>
      <c r="N62" s="457"/>
      <c r="O62" s="457"/>
      <c r="P62" s="457"/>
      <c r="Q62" s="457"/>
      <c r="R62" s="457"/>
      <c r="S62" s="457"/>
      <c r="T62" s="457"/>
      <c r="U62" s="457"/>
      <c r="V62" s="457"/>
      <c r="W62" s="457"/>
      <c r="X62" s="457"/>
      <c r="Y62" s="457"/>
      <c r="Z62" s="71"/>
      <c r="AA62" s="71"/>
      <c r="AB62" s="71"/>
      <c r="AC62" s="71"/>
      <c r="AD62" s="71"/>
      <c r="AE62" s="71"/>
    </row>
    <row r="63" spans="1:31" ht="12.75" customHeight="1">
      <c r="A63" s="307"/>
      <c r="B63" s="71"/>
      <c r="C63" s="71"/>
      <c r="D63" s="71"/>
      <c r="E63" s="456"/>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row>
    <row r="64" spans="1:31" ht="12.75" customHeight="1">
      <c r="A64" s="307"/>
      <c r="B64" s="71"/>
      <c r="C64" s="71"/>
      <c r="D64" s="71"/>
      <c r="E64" s="456"/>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row>
    <row r="65" spans="1:31" ht="12.75" customHeight="1">
      <c r="A65" s="307"/>
      <c r="B65" s="71"/>
      <c r="C65" s="71"/>
      <c r="D65" s="71"/>
      <c r="E65" s="456"/>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row>
    <row r="66" spans="1:31" ht="12.75" customHeight="1">
      <c r="A66" s="307"/>
      <c r="B66" s="71"/>
      <c r="C66" s="71"/>
      <c r="D66" s="71"/>
      <c r="E66" s="456"/>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row>
    <row r="67" spans="1:31" ht="12.75" customHeight="1">
      <c r="A67" s="307"/>
      <c r="B67" s="71"/>
      <c r="C67" s="71"/>
      <c r="D67" s="71"/>
      <c r="E67" s="456"/>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row>
    <row r="68" spans="1:31" ht="12.75" customHeight="1">
      <c r="A68" s="307"/>
      <c r="B68" s="71"/>
      <c r="C68" s="71"/>
      <c r="D68" s="71"/>
      <c r="E68" s="456"/>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row>
    <row r="69" spans="1:31" ht="12.75" customHeight="1">
      <c r="A69" s="307"/>
      <c r="B69" s="71"/>
      <c r="C69" s="71"/>
      <c r="D69" s="71"/>
      <c r="E69" s="456"/>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row>
    <row r="70" spans="1:31" ht="12.75" customHeight="1">
      <c r="A70" s="307"/>
      <c r="B70" s="71"/>
      <c r="C70" s="71"/>
      <c r="D70" s="71"/>
      <c r="E70" s="456"/>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row>
    <row r="71" spans="1:31" ht="12.75" customHeight="1">
      <c r="A71" s="307"/>
      <c r="B71" s="71"/>
      <c r="C71" s="71"/>
      <c r="D71" s="71"/>
      <c r="E71" s="456"/>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row>
    <row r="72" spans="1:31" ht="12.75" customHeight="1">
      <c r="A72" s="307"/>
      <c r="B72" s="71"/>
      <c r="C72" s="71"/>
      <c r="D72" s="71"/>
      <c r="E72" s="456"/>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row>
    <row r="73" spans="1:31" ht="12.75" customHeight="1">
      <c r="A73" s="307"/>
      <c r="B73" s="71"/>
      <c r="C73" s="71"/>
      <c r="D73" s="71"/>
      <c r="E73" s="456"/>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row>
    <row r="74" spans="1:31" ht="12.75" customHeight="1">
      <c r="A74" s="307"/>
      <c r="B74" s="71"/>
      <c r="C74" s="71"/>
      <c r="D74" s="71"/>
      <c r="E74" s="456"/>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row>
    <row r="75" spans="1:31" ht="12.75" customHeight="1">
      <c r="A75" s="307"/>
      <c r="B75" s="71"/>
      <c r="C75" s="71"/>
      <c r="D75" s="71"/>
      <c r="E75" s="456"/>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row>
    <row r="76" spans="1:31" ht="12.75" customHeight="1">
      <c r="A76" s="307"/>
      <c r="B76" s="71"/>
      <c r="C76" s="71"/>
      <c r="D76" s="71"/>
      <c r="E76" s="456"/>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row>
    <row r="77" spans="1:31" ht="12.75" customHeight="1">
      <c r="A77" s="307"/>
      <c r="B77" s="71"/>
      <c r="C77" s="71"/>
      <c r="D77" s="71"/>
      <c r="E77" s="456"/>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row>
    <row r="78" spans="1:31" ht="12.75" customHeight="1">
      <c r="A78" s="307"/>
      <c r="B78" s="71"/>
      <c r="C78" s="71"/>
      <c r="D78" s="71"/>
      <c r="E78" s="456"/>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row>
    <row r="79" spans="1:31" ht="12.75" customHeight="1">
      <c r="A79" s="307"/>
      <c r="B79" s="71"/>
      <c r="C79" s="71"/>
      <c r="D79" s="71"/>
      <c r="E79" s="456"/>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row>
    <row r="80" spans="1:31" ht="12.75" customHeight="1">
      <c r="A80" s="307"/>
      <c r="B80" s="71"/>
      <c r="C80" s="71"/>
      <c r="D80" s="71"/>
      <c r="E80" s="456"/>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row>
    <row r="81" spans="1:31" ht="12.75" customHeight="1">
      <c r="A81" s="307"/>
      <c r="B81" s="71"/>
      <c r="C81" s="71"/>
      <c r="D81" s="71"/>
      <c r="E81" s="456"/>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row>
    <row r="82" spans="1:31" ht="12.75" customHeight="1">
      <c r="A82" s="307"/>
      <c r="B82" s="71"/>
      <c r="C82" s="71"/>
      <c r="D82" s="71"/>
      <c r="E82" s="456"/>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row>
    <row r="83" spans="1:31" ht="12.75" customHeight="1">
      <c r="A83" s="307"/>
      <c r="B83" s="71"/>
      <c r="C83" s="71"/>
      <c r="D83" s="71"/>
      <c r="E83" s="456"/>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row>
    <row r="84" spans="1:31" ht="12.75" customHeight="1">
      <c r="A84" s="307"/>
      <c r="B84" s="71"/>
      <c r="C84" s="71"/>
      <c r="D84" s="71"/>
      <c r="E84" s="456"/>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row>
    <row r="85" spans="1:31" ht="12.75" customHeight="1">
      <c r="A85" s="307"/>
      <c r="B85" s="71"/>
      <c r="C85" s="71"/>
      <c r="D85" s="71"/>
      <c r="E85" s="456"/>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row>
    <row r="86" spans="1:31" ht="12.75" customHeight="1">
      <c r="A86" s="307"/>
      <c r="B86" s="71"/>
      <c r="C86" s="71"/>
      <c r="D86" s="71"/>
      <c r="E86" s="456"/>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row>
    <row r="87" spans="1:31" ht="12.75" customHeight="1">
      <c r="A87" s="307"/>
      <c r="B87" s="71"/>
      <c r="C87" s="71"/>
      <c r="D87" s="71"/>
      <c r="E87" s="456"/>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row>
    <row r="88" spans="1:31" ht="12.75" customHeight="1">
      <c r="A88" s="307"/>
      <c r="B88" s="71"/>
      <c r="C88" s="71"/>
      <c r="D88" s="71"/>
      <c r="E88" s="456"/>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row>
    <row r="89" spans="1:31" ht="12.75" customHeight="1">
      <c r="A89" s="307"/>
      <c r="B89" s="71"/>
      <c r="C89" s="71"/>
      <c r="D89" s="71"/>
      <c r="E89" s="456"/>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row>
    <row r="90" spans="1:31" ht="12.75" customHeight="1">
      <c r="A90" s="307"/>
      <c r="B90" s="71"/>
      <c r="C90" s="71"/>
      <c r="D90" s="71"/>
      <c r="E90" s="456"/>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row>
    <row r="91" spans="1:31" ht="12.75" customHeight="1">
      <c r="A91" s="307"/>
      <c r="B91" s="71"/>
      <c r="C91" s="71"/>
      <c r="D91" s="71"/>
      <c r="E91" s="456"/>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row>
    <row r="92" spans="1:31" ht="12.75" customHeight="1">
      <c r="A92" s="307"/>
      <c r="B92" s="71"/>
      <c r="C92" s="71"/>
      <c r="D92" s="71"/>
      <c r="E92" s="456"/>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row>
    <row r="93" spans="1:31" ht="12.75" customHeight="1">
      <c r="A93" s="307"/>
      <c r="B93" s="71"/>
      <c r="C93" s="71"/>
      <c r="D93" s="71"/>
      <c r="E93" s="456"/>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row>
    <row r="94" spans="1:31" ht="12.75" customHeight="1">
      <c r="A94" s="307"/>
      <c r="B94" s="71"/>
      <c r="C94" s="71"/>
      <c r="D94" s="71"/>
      <c r="E94" s="456"/>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row>
    <row r="95" spans="1:31" ht="12.75" customHeight="1">
      <c r="A95" s="307"/>
      <c r="B95" s="71"/>
      <c r="C95" s="71"/>
      <c r="D95" s="71"/>
      <c r="E95" s="456"/>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row>
    <row r="96" spans="1:31" ht="12.75" customHeight="1">
      <c r="A96" s="307"/>
      <c r="B96" s="71"/>
      <c r="C96" s="71"/>
      <c r="D96" s="71"/>
      <c r="E96" s="456"/>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row>
    <row r="97" spans="1:31" ht="12.75" customHeight="1">
      <c r="A97" s="307"/>
      <c r="B97" s="71"/>
      <c r="C97" s="71"/>
      <c r="D97" s="71"/>
      <c r="E97" s="456"/>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row>
    <row r="98" spans="1:31" ht="12.75" customHeight="1">
      <c r="A98" s="307"/>
      <c r="B98" s="71"/>
      <c r="C98" s="71"/>
      <c r="D98" s="71"/>
      <c r="E98" s="456"/>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row>
    <row r="99" spans="1:31" ht="12.75" customHeight="1">
      <c r="A99" s="307"/>
      <c r="B99" s="71"/>
      <c r="C99" s="71"/>
      <c r="D99" s="71"/>
      <c r="E99" s="456"/>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row>
    <row r="100" spans="1:31" ht="12.75" customHeight="1">
      <c r="A100" s="307"/>
      <c r="B100" s="71"/>
      <c r="C100" s="71"/>
      <c r="D100" s="71"/>
      <c r="E100" s="456"/>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row>
    <row r="101" spans="1:31" ht="12.75" customHeight="1">
      <c r="A101" s="307"/>
      <c r="B101" s="71"/>
      <c r="C101" s="71"/>
      <c r="D101" s="71"/>
      <c r="E101" s="456"/>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row>
    <row r="102" spans="1:31" ht="12.75" customHeight="1">
      <c r="A102" s="307"/>
      <c r="B102" s="71"/>
      <c r="C102" s="71"/>
      <c r="D102" s="71"/>
      <c r="E102" s="456"/>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row>
    <row r="103" spans="1:31" ht="12.75" customHeight="1">
      <c r="A103" s="307"/>
      <c r="B103" s="71"/>
      <c r="C103" s="71"/>
      <c r="D103" s="71"/>
      <c r="E103" s="456"/>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row>
    <row r="104" spans="1:31" ht="12.75" customHeight="1">
      <c r="A104" s="307"/>
      <c r="B104" s="71"/>
      <c r="C104" s="71"/>
      <c r="D104" s="71"/>
      <c r="E104" s="456"/>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row>
    <row r="105" spans="1:31" ht="12.75" customHeight="1">
      <c r="A105" s="307"/>
      <c r="B105" s="71"/>
      <c r="C105" s="71"/>
      <c r="D105" s="71"/>
      <c r="E105" s="456"/>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row>
    <row r="106" spans="1:31" ht="12.75" customHeight="1">
      <c r="A106" s="307"/>
      <c r="B106" s="71"/>
      <c r="C106" s="71"/>
      <c r="D106" s="71"/>
      <c r="E106" s="456"/>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row>
    <row r="107" spans="1:31" ht="12.75" customHeight="1">
      <c r="A107" s="307"/>
      <c r="B107" s="71"/>
      <c r="C107" s="71"/>
      <c r="D107" s="71"/>
      <c r="E107" s="456"/>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row>
    <row r="108" spans="1:31" ht="12.75" customHeight="1">
      <c r="A108" s="307"/>
      <c r="B108" s="71"/>
      <c r="C108" s="71"/>
      <c r="D108" s="71"/>
      <c r="E108" s="456"/>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row>
    <row r="109" spans="1:31" ht="12.75" customHeight="1">
      <c r="A109" s="307"/>
      <c r="B109" s="71"/>
      <c r="C109" s="71"/>
      <c r="D109" s="71"/>
      <c r="E109" s="456"/>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row>
    <row r="110" spans="1:31" ht="12.75" customHeight="1">
      <c r="A110" s="307"/>
      <c r="B110" s="71"/>
      <c r="C110" s="71"/>
      <c r="D110" s="71"/>
      <c r="E110" s="456"/>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row>
    <row r="111" spans="1:31" ht="12.75" customHeight="1">
      <c r="A111" s="307"/>
      <c r="B111" s="71"/>
      <c r="C111" s="71"/>
      <c r="D111" s="71"/>
      <c r="E111" s="456"/>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row>
    <row r="112" spans="1:31" ht="12.75" customHeight="1">
      <c r="A112" s="307"/>
      <c r="B112" s="71"/>
      <c r="C112" s="71"/>
      <c r="D112" s="71"/>
      <c r="E112" s="456"/>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row>
    <row r="113" spans="1:31" ht="12.75" customHeight="1">
      <c r="A113" s="307"/>
      <c r="B113" s="71"/>
      <c r="C113" s="71"/>
      <c r="D113" s="71"/>
      <c r="E113" s="456"/>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row>
    <row r="114" spans="1:31" ht="12.75" customHeight="1">
      <c r="A114" s="307"/>
      <c r="B114" s="71"/>
      <c r="C114" s="71"/>
      <c r="D114" s="71"/>
      <c r="E114" s="456"/>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row>
    <row r="115" spans="1:31" ht="12.75" customHeight="1">
      <c r="A115" s="307"/>
      <c r="B115" s="71"/>
      <c r="C115" s="71"/>
      <c r="D115" s="71"/>
      <c r="E115" s="456"/>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row>
    <row r="116" spans="1:31" ht="12.75" customHeight="1">
      <c r="A116" s="307"/>
      <c r="B116" s="71"/>
      <c r="C116" s="71"/>
      <c r="D116" s="71"/>
      <c r="E116" s="456"/>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row>
    <row r="117" spans="1:31" ht="12.75" customHeight="1">
      <c r="A117" s="307"/>
      <c r="B117" s="71"/>
      <c r="C117" s="71"/>
      <c r="D117" s="71"/>
      <c r="E117" s="456"/>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row>
    <row r="118" spans="1:31" ht="12.75" customHeight="1">
      <c r="A118" s="307"/>
      <c r="B118" s="71"/>
      <c r="C118" s="71"/>
      <c r="D118" s="71"/>
      <c r="E118" s="456"/>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row>
    <row r="119" spans="1:31" ht="12.75" customHeight="1">
      <c r="A119" s="307"/>
      <c r="B119" s="71"/>
      <c r="C119" s="71"/>
      <c r="D119" s="71"/>
      <c r="E119" s="456"/>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row>
    <row r="120" spans="1:31" ht="12.75" customHeight="1">
      <c r="A120" s="307"/>
      <c r="B120" s="71"/>
      <c r="C120" s="71"/>
      <c r="D120" s="71"/>
      <c r="E120" s="456"/>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row>
    <row r="121" spans="1:31" ht="12.75" customHeight="1">
      <c r="A121" s="307"/>
      <c r="B121" s="71"/>
      <c r="C121" s="71"/>
      <c r="D121" s="71"/>
      <c r="E121" s="456"/>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row>
    <row r="122" spans="1:31" ht="12.75" customHeight="1">
      <c r="A122" s="307"/>
      <c r="B122" s="71"/>
      <c r="C122" s="71"/>
      <c r="D122" s="71"/>
      <c r="E122" s="456"/>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row>
    <row r="123" spans="1:31" ht="12.75" customHeight="1">
      <c r="A123" s="307"/>
      <c r="B123" s="71"/>
      <c r="C123" s="71"/>
      <c r="D123" s="71"/>
      <c r="E123" s="456"/>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row>
    <row r="124" spans="1:31" ht="12.75" customHeight="1">
      <c r="A124" s="307"/>
      <c r="B124" s="71"/>
      <c r="C124" s="71"/>
      <c r="D124" s="71"/>
      <c r="E124" s="456"/>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row>
    <row r="125" spans="1:31" ht="12.75" customHeight="1">
      <c r="A125" s="307"/>
      <c r="B125" s="71"/>
      <c r="C125" s="71"/>
      <c r="D125" s="71"/>
      <c r="E125" s="456"/>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row>
    <row r="126" spans="1:31" ht="12.75" customHeight="1">
      <c r="A126" s="307"/>
      <c r="B126" s="71"/>
      <c r="C126" s="71"/>
      <c r="D126" s="71"/>
      <c r="E126" s="456"/>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row>
    <row r="127" spans="1:31" ht="12.75" customHeight="1">
      <c r="A127" s="307"/>
      <c r="B127" s="71"/>
      <c r="C127" s="71"/>
      <c r="D127" s="71"/>
      <c r="E127" s="456"/>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row>
    <row r="128" spans="1:31" ht="12.75" customHeight="1">
      <c r="A128" s="307"/>
      <c r="B128" s="71"/>
      <c r="C128" s="71"/>
      <c r="D128" s="71"/>
      <c r="E128" s="456"/>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row>
    <row r="129" spans="1:31" ht="12.75" customHeight="1">
      <c r="A129" s="307"/>
      <c r="B129" s="71"/>
      <c r="C129" s="71"/>
      <c r="D129" s="71"/>
      <c r="E129" s="456"/>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row>
    <row r="130" spans="1:31" ht="12.75" customHeight="1">
      <c r="A130" s="307"/>
      <c r="B130" s="71"/>
      <c r="C130" s="71"/>
      <c r="D130" s="71"/>
      <c r="E130" s="456"/>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row>
    <row r="131" spans="1:31" ht="12.75" customHeight="1">
      <c r="A131" s="307"/>
      <c r="B131" s="71"/>
      <c r="C131" s="71"/>
      <c r="D131" s="71"/>
      <c r="E131" s="456"/>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row>
    <row r="132" spans="1:31" ht="12.75" customHeight="1">
      <c r="A132" s="307"/>
      <c r="B132" s="71"/>
      <c r="C132" s="71"/>
      <c r="D132" s="71"/>
      <c r="E132" s="456"/>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row>
    <row r="133" spans="1:31" ht="12.75" customHeight="1">
      <c r="A133" s="307"/>
      <c r="B133" s="71"/>
      <c r="C133" s="71"/>
      <c r="D133" s="71"/>
      <c r="E133" s="456"/>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row>
    <row r="134" spans="1:31" ht="12.75" customHeight="1">
      <c r="A134" s="307"/>
      <c r="B134" s="71"/>
      <c r="C134" s="71"/>
      <c r="D134" s="71"/>
      <c r="E134" s="456"/>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row>
    <row r="135" spans="1:31" ht="12.75" customHeight="1">
      <c r="A135" s="307"/>
      <c r="B135" s="71"/>
      <c r="C135" s="71"/>
      <c r="D135" s="71"/>
      <c r="E135" s="456"/>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row>
    <row r="136" spans="1:31" ht="12.75" customHeight="1">
      <c r="A136" s="307"/>
      <c r="B136" s="71"/>
      <c r="C136" s="71"/>
      <c r="D136" s="71"/>
      <c r="E136" s="456"/>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row>
    <row r="137" spans="1:31" ht="12.75" customHeight="1">
      <c r="A137" s="307"/>
      <c r="B137" s="71"/>
      <c r="C137" s="71"/>
      <c r="D137" s="71"/>
      <c r="E137" s="456"/>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row>
    <row r="138" spans="1:31" ht="12.75" customHeight="1">
      <c r="A138" s="307"/>
      <c r="B138" s="71"/>
      <c r="C138" s="71"/>
      <c r="D138" s="71"/>
      <c r="E138" s="456"/>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row>
    <row r="139" spans="1:31" ht="12.75" customHeight="1">
      <c r="A139" s="307"/>
      <c r="B139" s="71"/>
      <c r="C139" s="71"/>
      <c r="D139" s="71"/>
      <c r="E139" s="456"/>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row>
    <row r="140" spans="1:31" ht="12.75" customHeight="1">
      <c r="A140" s="307"/>
      <c r="B140" s="71"/>
      <c r="C140" s="71"/>
      <c r="D140" s="71"/>
      <c r="E140" s="456"/>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row>
    <row r="141" spans="1:31" ht="12.75" customHeight="1">
      <c r="A141" s="307"/>
      <c r="B141" s="71"/>
      <c r="C141" s="71"/>
      <c r="D141" s="71"/>
      <c r="E141" s="456"/>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row>
    <row r="142" spans="1:31" ht="12.75" customHeight="1">
      <c r="A142" s="307"/>
      <c r="B142" s="71"/>
      <c r="C142" s="71"/>
      <c r="D142" s="71"/>
      <c r="E142" s="456"/>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row>
    <row r="143" spans="1:31" ht="12.75" customHeight="1">
      <c r="A143" s="307"/>
      <c r="B143" s="71"/>
      <c r="C143" s="71"/>
      <c r="D143" s="71"/>
      <c r="E143" s="456"/>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row>
    <row r="144" spans="1:31" ht="12.75" customHeight="1">
      <c r="A144" s="307"/>
      <c r="B144" s="71"/>
      <c r="C144" s="71"/>
      <c r="D144" s="71"/>
      <c r="E144" s="456"/>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row>
    <row r="145" spans="1:31" ht="12.75" customHeight="1">
      <c r="A145" s="307"/>
      <c r="B145" s="71"/>
      <c r="C145" s="71"/>
      <c r="D145" s="71"/>
      <c r="E145" s="456"/>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row>
    <row r="146" spans="1:31" ht="12.75" customHeight="1">
      <c r="A146" s="307"/>
      <c r="B146" s="71"/>
      <c r="C146" s="71"/>
      <c r="D146" s="71"/>
      <c r="E146" s="456"/>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row>
    <row r="147" spans="1:31" ht="12.75" customHeight="1">
      <c r="A147" s="307"/>
      <c r="B147" s="71"/>
      <c r="C147" s="71"/>
      <c r="D147" s="71"/>
      <c r="E147" s="456"/>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row>
    <row r="148" spans="1:31" ht="12.75" customHeight="1">
      <c r="A148" s="307"/>
      <c r="B148" s="71"/>
      <c r="C148" s="71"/>
      <c r="D148" s="71"/>
      <c r="E148" s="456"/>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row>
    <row r="149" spans="1:31" ht="12.75" customHeight="1">
      <c r="A149" s="307"/>
      <c r="B149" s="71"/>
      <c r="C149" s="71"/>
      <c r="D149" s="71"/>
      <c r="E149" s="456"/>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row>
    <row r="150" spans="1:31" ht="12.75" customHeight="1">
      <c r="A150" s="307"/>
      <c r="B150" s="71"/>
      <c r="C150" s="71"/>
      <c r="D150" s="71"/>
      <c r="E150" s="456"/>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row>
    <row r="151" spans="1:31" ht="12.75" customHeight="1">
      <c r="A151" s="307"/>
      <c r="B151" s="71"/>
      <c r="C151" s="71"/>
      <c r="D151" s="71"/>
      <c r="E151" s="456"/>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row>
    <row r="152" spans="1:31" ht="12.75" customHeight="1">
      <c r="A152" s="307"/>
      <c r="B152" s="71"/>
      <c r="C152" s="71"/>
      <c r="D152" s="71"/>
      <c r="E152" s="456"/>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row>
    <row r="153" spans="1:31" ht="12.75" customHeight="1">
      <c r="A153" s="307"/>
      <c r="B153" s="71"/>
      <c r="C153" s="71"/>
      <c r="D153" s="71"/>
      <c r="E153" s="456"/>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row>
    <row r="154" spans="1:31" ht="12.75" customHeight="1">
      <c r="A154" s="307"/>
      <c r="B154" s="71"/>
      <c r="C154" s="71"/>
      <c r="D154" s="71"/>
      <c r="E154" s="456"/>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row>
    <row r="155" spans="1:31" ht="12.75" customHeight="1">
      <c r="A155" s="307"/>
      <c r="B155" s="71"/>
      <c r="C155" s="71"/>
      <c r="D155" s="71"/>
      <c r="E155" s="456"/>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row>
    <row r="156" spans="1:31" ht="12.75" customHeight="1">
      <c r="A156" s="307"/>
      <c r="B156" s="71"/>
      <c r="C156" s="71"/>
      <c r="D156" s="71"/>
      <c r="E156" s="456"/>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row>
    <row r="157" spans="1:31" ht="12.75" customHeight="1">
      <c r="A157" s="307"/>
      <c r="B157" s="71"/>
      <c r="C157" s="71"/>
      <c r="D157" s="71"/>
      <c r="E157" s="456"/>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row>
    <row r="158" spans="1:31" ht="12.75" customHeight="1">
      <c r="A158" s="307"/>
      <c r="B158" s="71"/>
      <c r="C158" s="71"/>
      <c r="D158" s="71"/>
      <c r="E158" s="456"/>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row>
    <row r="159" spans="1:31" ht="12.75" customHeight="1">
      <c r="A159" s="307"/>
      <c r="B159" s="71"/>
      <c r="C159" s="71"/>
      <c r="D159" s="71"/>
      <c r="E159" s="456"/>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row>
    <row r="160" spans="1:31" ht="12.75" customHeight="1">
      <c r="A160" s="307"/>
      <c r="B160" s="71"/>
      <c r="C160" s="71"/>
      <c r="D160" s="71"/>
      <c r="E160" s="456"/>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row>
    <row r="161" spans="1:31" ht="12.75" customHeight="1">
      <c r="A161" s="307"/>
      <c r="B161" s="71"/>
      <c r="C161" s="71"/>
      <c r="D161" s="71"/>
      <c r="E161" s="456"/>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row>
    <row r="162" spans="1:31" ht="12.75" customHeight="1">
      <c r="A162" s="307"/>
      <c r="B162" s="71"/>
      <c r="C162" s="71"/>
      <c r="D162" s="71"/>
      <c r="E162" s="456"/>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row>
    <row r="163" spans="1:31" ht="12.75" customHeight="1">
      <c r="A163" s="307"/>
      <c r="B163" s="71"/>
      <c r="C163" s="71"/>
      <c r="D163" s="71"/>
      <c r="E163" s="456"/>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row>
    <row r="164" spans="1:31" ht="12.75" customHeight="1">
      <c r="A164" s="307"/>
      <c r="B164" s="71"/>
      <c r="C164" s="71"/>
      <c r="D164" s="71"/>
      <c r="E164" s="456"/>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row>
    <row r="165" spans="1:31" ht="12.75" customHeight="1">
      <c r="A165" s="307"/>
      <c r="B165" s="71"/>
      <c r="C165" s="71"/>
      <c r="D165" s="71"/>
      <c r="E165" s="456"/>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row>
    <row r="166" spans="1:31" ht="12.75" customHeight="1">
      <c r="A166" s="307"/>
      <c r="B166" s="71"/>
      <c r="C166" s="71"/>
      <c r="D166" s="71"/>
      <c r="E166" s="456"/>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row>
    <row r="167" spans="1:31" ht="12.75" customHeight="1">
      <c r="A167" s="307"/>
      <c r="B167" s="71"/>
      <c r="C167" s="71"/>
      <c r="D167" s="71"/>
      <c r="E167" s="456"/>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row>
    <row r="168" spans="1:31" ht="12.75" customHeight="1">
      <c r="A168" s="307"/>
      <c r="B168" s="71"/>
      <c r="C168" s="71"/>
      <c r="D168" s="71"/>
      <c r="E168" s="456"/>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row>
    <row r="169" spans="1:31" ht="12.75" customHeight="1">
      <c r="A169" s="307"/>
      <c r="B169" s="71"/>
      <c r="C169" s="71"/>
      <c r="D169" s="71"/>
      <c r="E169" s="456"/>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row>
    <row r="170" spans="1:31" ht="12.75" customHeight="1">
      <c r="A170" s="307"/>
      <c r="B170" s="71"/>
      <c r="C170" s="71"/>
      <c r="D170" s="71"/>
      <c r="E170" s="456"/>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row>
    <row r="171" spans="1:31" ht="12.75" customHeight="1">
      <c r="A171" s="307"/>
      <c r="B171" s="71"/>
      <c r="C171" s="71"/>
      <c r="D171" s="71"/>
      <c r="E171" s="456"/>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row>
    <row r="172" spans="1:31" ht="12.75" customHeight="1">
      <c r="A172" s="307"/>
      <c r="B172" s="71"/>
      <c r="C172" s="71"/>
      <c r="D172" s="71"/>
      <c r="E172" s="456"/>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row>
    <row r="173" spans="1:31" ht="12.75" customHeight="1">
      <c r="A173" s="307"/>
      <c r="B173" s="71"/>
      <c r="C173" s="71"/>
      <c r="D173" s="71"/>
      <c r="E173" s="456"/>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row>
    <row r="174" spans="1:31" ht="12.75" customHeight="1">
      <c r="A174" s="307"/>
      <c r="B174" s="71"/>
      <c r="C174" s="71"/>
      <c r="D174" s="71"/>
      <c r="E174" s="456"/>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row>
    <row r="175" spans="1:31" ht="12.75" customHeight="1">
      <c r="A175" s="307"/>
      <c r="B175" s="71"/>
      <c r="C175" s="71"/>
      <c r="D175" s="71"/>
      <c r="E175" s="456"/>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row>
    <row r="176" spans="1:31" ht="12.75" customHeight="1">
      <c r="A176" s="307"/>
      <c r="B176" s="71"/>
      <c r="C176" s="71"/>
      <c r="D176" s="71"/>
      <c r="E176" s="456"/>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row>
    <row r="177" spans="1:31" ht="12.75" customHeight="1">
      <c r="A177" s="307"/>
      <c r="B177" s="71"/>
      <c r="C177" s="71"/>
      <c r="D177" s="71"/>
      <c r="E177" s="456"/>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row>
    <row r="178" spans="1:31" ht="12.75" customHeight="1">
      <c r="A178" s="307"/>
      <c r="B178" s="71"/>
      <c r="C178" s="71"/>
      <c r="D178" s="71"/>
      <c r="E178" s="456"/>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row>
    <row r="179" spans="1:31" ht="12.75" customHeight="1">
      <c r="A179" s="307"/>
      <c r="B179" s="71"/>
      <c r="C179" s="71"/>
      <c r="D179" s="71"/>
      <c r="E179" s="456"/>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row>
    <row r="180" spans="1:31" ht="12.75" customHeight="1">
      <c r="A180" s="307"/>
      <c r="B180" s="71"/>
      <c r="C180" s="71"/>
      <c r="D180" s="71"/>
      <c r="E180" s="456"/>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row>
    <row r="181" spans="1:31" ht="12.75" customHeight="1">
      <c r="A181" s="307"/>
      <c r="B181" s="71"/>
      <c r="C181" s="71"/>
      <c r="D181" s="71"/>
      <c r="E181" s="456"/>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row>
    <row r="182" spans="1:31" ht="12.75" customHeight="1">
      <c r="A182" s="307"/>
      <c r="B182" s="71"/>
      <c r="C182" s="71"/>
      <c r="D182" s="71"/>
      <c r="E182" s="456"/>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row>
    <row r="183" spans="1:31" ht="12.75" customHeight="1">
      <c r="A183" s="307"/>
      <c r="B183" s="71"/>
      <c r="C183" s="71"/>
      <c r="D183" s="71"/>
      <c r="E183" s="456"/>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row>
    <row r="184" spans="1:31" ht="12.75" customHeight="1">
      <c r="A184" s="307"/>
      <c r="B184" s="71"/>
      <c r="C184" s="71"/>
      <c r="D184" s="71"/>
      <c r="E184" s="456"/>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row>
    <row r="185" spans="1:31" ht="12.75" customHeight="1">
      <c r="A185" s="307"/>
      <c r="B185" s="71"/>
      <c r="C185" s="71"/>
      <c r="D185" s="71"/>
      <c r="E185" s="456"/>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row>
    <row r="186" spans="1:31" ht="12.75" customHeight="1">
      <c r="A186" s="307"/>
      <c r="B186" s="71"/>
      <c r="C186" s="71"/>
      <c r="D186" s="71"/>
      <c r="E186" s="456"/>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row>
    <row r="187" spans="1:31" ht="12.75" customHeight="1">
      <c r="A187" s="307"/>
      <c r="B187" s="71"/>
      <c r="C187" s="71"/>
      <c r="D187" s="71"/>
      <c r="E187" s="456"/>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row>
    <row r="188" spans="1:31" ht="12.75" customHeight="1">
      <c r="A188" s="307"/>
      <c r="B188" s="71"/>
      <c r="C188" s="71"/>
      <c r="D188" s="71"/>
      <c r="E188" s="456"/>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row>
    <row r="189" spans="1:31" ht="12.75" customHeight="1">
      <c r="A189" s="307"/>
      <c r="B189" s="71"/>
      <c r="C189" s="71"/>
      <c r="D189" s="71"/>
      <c r="E189" s="456"/>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row>
    <row r="190" spans="1:31" ht="12.75" customHeight="1">
      <c r="A190" s="307"/>
      <c r="B190" s="71"/>
      <c r="C190" s="71"/>
      <c r="D190" s="71"/>
      <c r="E190" s="456"/>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row>
    <row r="191" spans="1:31" ht="12.75" customHeight="1">
      <c r="A191" s="307"/>
      <c r="B191" s="71"/>
      <c r="C191" s="71"/>
      <c r="D191" s="71"/>
      <c r="E191" s="456"/>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row>
    <row r="192" spans="1:31" ht="12.75" customHeight="1">
      <c r="A192" s="307"/>
      <c r="B192" s="71"/>
      <c r="C192" s="71"/>
      <c r="D192" s="71"/>
      <c r="E192" s="456"/>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row>
    <row r="193" spans="1:31" ht="12.75" customHeight="1">
      <c r="A193" s="307"/>
      <c r="B193" s="71"/>
      <c r="C193" s="71"/>
      <c r="D193" s="71"/>
      <c r="E193" s="456"/>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row>
    <row r="194" spans="1:31" ht="12.75" customHeight="1">
      <c r="A194" s="307"/>
      <c r="B194" s="71"/>
      <c r="C194" s="71"/>
      <c r="D194" s="71"/>
      <c r="E194" s="456"/>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row>
    <row r="195" spans="1:31" ht="12.75" customHeight="1">
      <c r="A195" s="307"/>
      <c r="B195" s="71"/>
      <c r="C195" s="71"/>
      <c r="D195" s="71"/>
      <c r="E195" s="456"/>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row>
    <row r="196" spans="1:31" ht="12.75" customHeight="1">
      <c r="A196" s="307"/>
      <c r="B196" s="71"/>
      <c r="C196" s="71"/>
      <c r="D196" s="71"/>
      <c r="E196" s="456"/>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row>
    <row r="197" spans="1:31" ht="12.75" customHeight="1">
      <c r="A197" s="307"/>
      <c r="B197" s="71"/>
      <c r="C197" s="71"/>
      <c r="D197" s="71"/>
      <c r="E197" s="456"/>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row>
    <row r="198" spans="1:31" ht="12.75" customHeight="1">
      <c r="A198" s="307"/>
      <c r="B198" s="71"/>
      <c r="C198" s="71"/>
      <c r="D198" s="71"/>
      <c r="E198" s="456"/>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row>
    <row r="199" spans="1:31" ht="12.75" customHeight="1">
      <c r="A199" s="307"/>
      <c r="B199" s="71"/>
      <c r="C199" s="71"/>
      <c r="D199" s="71"/>
      <c r="E199" s="456"/>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row>
    <row r="200" spans="1:31" ht="12.75" customHeight="1">
      <c r="A200" s="307"/>
      <c r="B200" s="71"/>
      <c r="C200" s="71"/>
      <c r="D200" s="71"/>
      <c r="E200" s="456"/>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row>
    <row r="201" spans="1:31" ht="12.75" customHeight="1">
      <c r="A201" s="307"/>
      <c r="B201" s="71"/>
      <c r="C201" s="71"/>
      <c r="D201" s="71"/>
      <c r="E201" s="456"/>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row>
    <row r="202" spans="1:31" ht="12.75" customHeight="1">
      <c r="A202" s="307"/>
      <c r="B202" s="71"/>
      <c r="C202" s="71"/>
      <c r="D202" s="71"/>
      <c r="E202" s="456"/>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row>
    <row r="203" spans="1:31" ht="12.75" customHeight="1">
      <c r="A203" s="307"/>
      <c r="B203" s="71"/>
      <c r="C203" s="71"/>
      <c r="D203" s="71"/>
      <c r="E203" s="456"/>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row>
    <row r="204" spans="1:31" ht="12.75" customHeight="1">
      <c r="A204" s="307"/>
      <c r="B204" s="71"/>
      <c r="C204" s="71"/>
      <c r="D204" s="71"/>
      <c r="E204" s="456"/>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row>
    <row r="205" spans="1:31" ht="12.75" customHeight="1">
      <c r="A205" s="307"/>
      <c r="B205" s="71"/>
      <c r="C205" s="71"/>
      <c r="D205" s="71"/>
      <c r="E205" s="456"/>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row>
    <row r="206" spans="1:31" ht="12.75" customHeight="1">
      <c r="A206" s="307"/>
      <c r="B206" s="71"/>
      <c r="C206" s="71"/>
      <c r="D206" s="71"/>
      <c r="E206" s="456"/>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row>
    <row r="207" spans="1:31" ht="12.75" customHeight="1">
      <c r="A207" s="307"/>
      <c r="B207" s="71"/>
      <c r="C207" s="71"/>
      <c r="D207" s="71"/>
      <c r="E207" s="456"/>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row>
    <row r="208" spans="1:31" ht="12.75" customHeight="1">
      <c r="A208" s="307"/>
      <c r="B208" s="71"/>
      <c r="C208" s="71"/>
      <c r="D208" s="71"/>
      <c r="E208" s="456"/>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row>
    <row r="209" spans="1:31" ht="12.75" customHeight="1">
      <c r="A209" s="307"/>
      <c r="B209" s="71"/>
      <c r="C209" s="71"/>
      <c r="D209" s="71"/>
      <c r="E209" s="456"/>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row>
    <row r="210" spans="1:31" ht="12.75" customHeight="1">
      <c r="A210" s="307"/>
      <c r="B210" s="71"/>
      <c r="C210" s="71"/>
      <c r="D210" s="71"/>
      <c r="E210" s="456"/>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row>
    <row r="211" spans="1:31" ht="12.75" customHeight="1">
      <c r="A211" s="307"/>
      <c r="B211" s="71"/>
      <c r="C211" s="71"/>
      <c r="D211" s="71"/>
      <c r="E211" s="456"/>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row>
    <row r="212" spans="1:31" ht="12.75" customHeight="1">
      <c r="A212" s="307"/>
      <c r="B212" s="71"/>
      <c r="C212" s="71"/>
      <c r="D212" s="71"/>
      <c r="E212" s="456"/>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row>
    <row r="213" spans="1:31" ht="12.75" customHeight="1">
      <c r="A213" s="307"/>
      <c r="B213" s="71"/>
      <c r="C213" s="71"/>
      <c r="D213" s="71"/>
      <c r="E213" s="456"/>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row>
    <row r="214" spans="1:31" ht="12.75" customHeight="1">
      <c r="A214" s="307"/>
      <c r="B214" s="71"/>
      <c r="C214" s="71"/>
      <c r="D214" s="71"/>
      <c r="E214" s="456"/>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row>
    <row r="215" spans="1:31" ht="12.75" customHeight="1">
      <c r="A215" s="307"/>
      <c r="B215" s="71"/>
      <c r="C215" s="71"/>
      <c r="D215" s="71"/>
      <c r="E215" s="456"/>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row>
    <row r="216" spans="1:31" ht="12.75" customHeight="1">
      <c r="A216" s="307"/>
      <c r="B216" s="71"/>
      <c r="C216" s="71"/>
      <c r="D216" s="71"/>
      <c r="E216" s="456"/>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row>
    <row r="217" spans="1:31" ht="12.75" customHeight="1">
      <c r="A217" s="307"/>
      <c r="B217" s="71"/>
      <c r="C217" s="71"/>
      <c r="D217" s="71"/>
      <c r="E217" s="456"/>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row>
    <row r="218" spans="1:31" ht="12.75" customHeight="1">
      <c r="A218" s="307"/>
      <c r="B218" s="71"/>
      <c r="C218" s="71"/>
      <c r="D218" s="71"/>
      <c r="E218" s="456"/>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row>
    <row r="219" spans="1:31" ht="12.75" customHeight="1">
      <c r="A219" s="307"/>
      <c r="B219" s="71"/>
      <c r="C219" s="71"/>
      <c r="D219" s="71"/>
      <c r="E219" s="456"/>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row>
    <row r="220" spans="1:31" ht="12.75" customHeight="1">
      <c r="A220" s="307"/>
      <c r="B220" s="71"/>
      <c r="C220" s="71"/>
      <c r="D220" s="71"/>
      <c r="E220" s="456"/>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row>
    <row r="221" spans="1:31" ht="12.75" customHeight="1">
      <c r="A221" s="307"/>
      <c r="B221" s="71"/>
      <c r="C221" s="71"/>
      <c r="D221" s="71"/>
      <c r="E221" s="456"/>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row>
    <row r="222" spans="1:31" ht="12.75" customHeight="1">
      <c r="A222" s="307"/>
      <c r="B222" s="71"/>
      <c r="C222" s="71"/>
      <c r="D222" s="71"/>
      <c r="E222" s="456"/>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row>
    <row r="223" spans="1:31" ht="12.75" customHeight="1">
      <c r="A223" s="307"/>
      <c r="B223" s="71"/>
      <c r="C223" s="71"/>
      <c r="D223" s="71"/>
      <c r="E223" s="456"/>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row>
    <row r="224" spans="1:31" ht="12.75" customHeight="1">
      <c r="A224" s="307"/>
      <c r="B224" s="71"/>
      <c r="C224" s="71"/>
      <c r="D224" s="71"/>
      <c r="E224" s="456"/>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row>
    <row r="225" spans="1:31" ht="12.75" customHeight="1">
      <c r="A225" s="307"/>
      <c r="B225" s="71"/>
      <c r="C225" s="71"/>
      <c r="D225" s="71"/>
      <c r="E225" s="456"/>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row>
    <row r="226" spans="1:31" ht="12.75" customHeight="1">
      <c r="A226" s="307"/>
      <c r="B226" s="71"/>
      <c r="C226" s="71"/>
      <c r="D226" s="71"/>
      <c r="E226" s="456"/>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row>
    <row r="227" spans="1:31" ht="12.75" customHeight="1">
      <c r="A227" s="307"/>
      <c r="B227" s="71"/>
      <c r="C227" s="71"/>
      <c r="D227" s="71"/>
      <c r="E227" s="456"/>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row>
    <row r="228" spans="1:31" ht="12.75" customHeight="1">
      <c r="A228" s="307"/>
      <c r="B228" s="71"/>
      <c r="C228" s="71"/>
      <c r="D228" s="71"/>
      <c r="E228" s="456"/>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row>
    <row r="229" spans="1:31" ht="12.75" customHeight="1">
      <c r="A229" s="307"/>
      <c r="B229" s="71"/>
      <c r="C229" s="71"/>
      <c r="D229" s="71"/>
      <c r="E229" s="456"/>
      <c r="F229" s="71"/>
      <c r="G229" s="71"/>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row>
    <row r="230" spans="1:31" ht="12.75" customHeight="1">
      <c r="A230" s="307"/>
      <c r="B230" s="71"/>
      <c r="C230" s="71"/>
      <c r="D230" s="71"/>
      <c r="E230" s="456"/>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row>
    <row r="231" spans="1:31" ht="12.75" customHeight="1">
      <c r="A231" s="307"/>
      <c r="B231" s="71"/>
      <c r="C231" s="71"/>
      <c r="D231" s="71"/>
      <c r="E231" s="456"/>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row>
    <row r="232" spans="1:31" ht="12.75" customHeight="1">
      <c r="A232" s="307"/>
      <c r="B232" s="71"/>
      <c r="C232" s="71"/>
      <c r="D232" s="71"/>
      <c r="E232" s="456"/>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row>
    <row r="233" spans="1:31" ht="12.75" customHeight="1">
      <c r="A233" s="307"/>
      <c r="B233" s="71"/>
      <c r="C233" s="71"/>
      <c r="D233" s="71"/>
      <c r="E233" s="456"/>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row>
    <row r="234" spans="1:31" ht="12.75" customHeight="1">
      <c r="A234" s="307"/>
      <c r="B234" s="71"/>
      <c r="C234" s="71"/>
      <c r="D234" s="71"/>
      <c r="E234" s="456"/>
      <c r="F234" s="71"/>
      <c r="G234" s="71"/>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row>
    <row r="235" spans="1:31" ht="12.75" customHeight="1">
      <c r="A235" s="307"/>
      <c r="B235" s="71"/>
      <c r="C235" s="71"/>
      <c r="D235" s="71"/>
      <c r="E235" s="456"/>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row>
    <row r="236" spans="1:31" ht="12.75" customHeight="1">
      <c r="A236" s="307"/>
      <c r="B236" s="71"/>
      <c r="C236" s="71"/>
      <c r="D236" s="71"/>
      <c r="E236" s="456"/>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row>
    <row r="237" spans="1:31" ht="12.75" customHeight="1">
      <c r="A237" s="307"/>
      <c r="B237" s="71"/>
      <c r="C237" s="71"/>
      <c r="D237" s="71"/>
      <c r="E237" s="456"/>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row>
    <row r="238" spans="1:31" ht="12.75" customHeight="1">
      <c r="A238" s="307"/>
      <c r="B238" s="71"/>
      <c r="C238" s="71"/>
      <c r="D238" s="71"/>
      <c r="E238" s="456"/>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row>
    <row r="239" spans="1:31" ht="12.75" customHeight="1">
      <c r="A239" s="307"/>
      <c r="B239" s="71"/>
      <c r="C239" s="71"/>
      <c r="D239" s="71"/>
      <c r="E239" s="456"/>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row>
    <row r="240" spans="1:31" ht="12.75" customHeight="1">
      <c r="A240" s="307"/>
      <c r="B240" s="71"/>
      <c r="C240" s="71"/>
      <c r="D240" s="71"/>
      <c r="E240" s="456"/>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row>
    <row r="241" spans="1:31" ht="12.75" customHeight="1">
      <c r="A241" s="307"/>
      <c r="B241" s="71"/>
      <c r="C241" s="71"/>
      <c r="D241" s="71"/>
      <c r="E241" s="456"/>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row>
    <row r="242" spans="1:31" ht="12.75" customHeight="1">
      <c r="A242" s="307"/>
      <c r="B242" s="71"/>
      <c r="C242" s="71"/>
      <c r="D242" s="71"/>
      <c r="E242" s="456"/>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row>
    <row r="243" spans="1:31" ht="12.75" customHeight="1">
      <c r="A243" s="307"/>
      <c r="B243" s="71"/>
      <c r="C243" s="71"/>
      <c r="D243" s="71"/>
      <c r="E243" s="456"/>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row>
    <row r="244" spans="1:31" ht="12.75" customHeight="1">
      <c r="A244" s="307"/>
      <c r="B244" s="71"/>
      <c r="C244" s="71"/>
      <c r="D244" s="71"/>
      <c r="E244" s="456"/>
      <c r="F244" s="71"/>
      <c r="G244" s="71"/>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row>
    <row r="245" spans="1:31" ht="12.75" customHeight="1">
      <c r="A245" s="307"/>
      <c r="B245" s="71"/>
      <c r="C245" s="71"/>
      <c r="D245" s="71"/>
      <c r="E245" s="456"/>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row>
    <row r="246" spans="1:31" ht="12.75" customHeight="1">
      <c r="A246" s="307"/>
      <c r="B246" s="71"/>
      <c r="C246" s="71"/>
      <c r="D246" s="71"/>
      <c r="E246" s="456"/>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row>
    <row r="247" spans="1:31" ht="12.75" customHeight="1">
      <c r="A247" s="307"/>
      <c r="B247" s="71"/>
      <c r="C247" s="71"/>
      <c r="D247" s="71"/>
      <c r="E247" s="456"/>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row>
    <row r="248" spans="1:31" ht="12.75" customHeight="1">
      <c r="A248" s="307"/>
      <c r="B248" s="71"/>
      <c r="C248" s="71"/>
      <c r="D248" s="71"/>
      <c r="E248" s="456"/>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row>
    <row r="249" spans="1:31" ht="12.75" customHeight="1">
      <c r="A249" s="307"/>
      <c r="B249" s="71"/>
      <c r="C249" s="71"/>
      <c r="D249" s="71"/>
      <c r="E249" s="456"/>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row>
    <row r="250" spans="1:31" ht="12.75" customHeight="1">
      <c r="A250" s="307"/>
      <c r="B250" s="71"/>
      <c r="C250" s="71"/>
      <c r="D250" s="71"/>
      <c r="E250" s="456"/>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row>
    <row r="251" spans="1:31" ht="12.75" customHeight="1">
      <c r="A251" s="307"/>
      <c r="B251" s="71"/>
      <c r="C251" s="71"/>
      <c r="D251" s="71"/>
      <c r="E251" s="456"/>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row>
    <row r="252" spans="1:31" ht="12.75" customHeight="1">
      <c r="A252" s="307"/>
      <c r="B252" s="71"/>
      <c r="C252" s="71"/>
      <c r="D252" s="71"/>
      <c r="E252" s="456"/>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row>
    <row r="253" spans="1:31" ht="12.75" customHeight="1">
      <c r="A253" s="307"/>
      <c r="B253" s="71"/>
      <c r="C253" s="71"/>
      <c r="D253" s="71"/>
      <c r="E253" s="456"/>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row>
    <row r="254" spans="1:31" ht="12.75" customHeight="1">
      <c r="A254" s="307"/>
      <c r="B254" s="71"/>
      <c r="C254" s="71"/>
      <c r="D254" s="71"/>
      <c r="E254" s="456"/>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row>
    <row r="255" spans="1:31" ht="12.75" customHeight="1">
      <c r="A255" s="307"/>
      <c r="B255" s="71"/>
      <c r="C255" s="71"/>
      <c r="D255" s="71"/>
      <c r="E255" s="456"/>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row>
    <row r="256" spans="1:31" ht="12.75" customHeight="1">
      <c r="A256" s="307"/>
      <c r="B256" s="71"/>
      <c r="C256" s="71"/>
      <c r="D256" s="71"/>
      <c r="E256" s="456"/>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row>
    <row r="257" spans="1:31" ht="12.75" customHeight="1">
      <c r="A257" s="307"/>
      <c r="B257" s="71"/>
      <c r="C257" s="71"/>
      <c r="D257" s="71"/>
      <c r="E257" s="456"/>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row>
    <row r="258" spans="1:31" ht="12.75" customHeight="1">
      <c r="A258" s="307"/>
      <c r="B258" s="71"/>
      <c r="C258" s="71"/>
      <c r="D258" s="71"/>
      <c r="E258" s="456"/>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row>
    <row r="259" spans="1:31" ht="12.75" customHeight="1">
      <c r="A259" s="307"/>
      <c r="B259" s="71"/>
      <c r="C259" s="71"/>
      <c r="D259" s="71"/>
      <c r="E259" s="456"/>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row>
    <row r="260" spans="1:31" ht="12.75" customHeight="1">
      <c r="A260" s="307"/>
      <c r="B260" s="71"/>
      <c r="C260" s="71"/>
      <c r="D260" s="71"/>
      <c r="E260" s="456"/>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row>
    <row r="261" spans="1:31" ht="12.75" customHeight="1">
      <c r="A261" s="307"/>
      <c r="B261" s="71"/>
      <c r="C261" s="71"/>
      <c r="D261" s="71"/>
      <c r="E261" s="456"/>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row>
    <row r="262" spans="1:31" ht="12.75" customHeight="1">
      <c r="A262" s="307"/>
      <c r="B262" s="71"/>
      <c r="C262" s="71"/>
      <c r="D262" s="71"/>
      <c r="E262" s="456"/>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row>
    <row r="263" spans="1:31" ht="12.75" customHeight="1">
      <c r="A263" s="307"/>
      <c r="B263" s="71"/>
      <c r="C263" s="71"/>
      <c r="D263" s="71"/>
      <c r="E263" s="456"/>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row>
    <row r="264" spans="1:31" ht="12.75" customHeight="1">
      <c r="A264" s="307"/>
      <c r="B264" s="71"/>
      <c r="C264" s="71"/>
      <c r="D264" s="71"/>
      <c r="E264" s="456"/>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row>
    <row r="265" spans="1:31" ht="12.75" customHeight="1">
      <c r="A265" s="307"/>
      <c r="B265" s="71"/>
      <c r="C265" s="71"/>
      <c r="D265" s="71"/>
      <c r="E265" s="456"/>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row>
    <row r="266" spans="1:31" ht="12.75" customHeight="1">
      <c r="A266" s="307"/>
      <c r="B266" s="71"/>
      <c r="C266" s="71"/>
      <c r="D266" s="71"/>
      <c r="E266" s="456"/>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row>
    <row r="267" spans="1:31" ht="12.75" customHeight="1">
      <c r="A267" s="307"/>
      <c r="B267" s="71"/>
      <c r="C267" s="71"/>
      <c r="D267" s="71"/>
      <c r="E267" s="456"/>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row>
    <row r="268" spans="1:31" ht="12.75" customHeight="1">
      <c r="A268" s="307"/>
      <c r="B268" s="71"/>
      <c r="C268" s="71"/>
      <c r="D268" s="71"/>
      <c r="E268" s="456"/>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row>
    <row r="269" spans="1:31" ht="12.75" customHeight="1">
      <c r="A269" s="307"/>
      <c r="B269" s="71"/>
      <c r="C269" s="71"/>
      <c r="D269" s="71"/>
      <c r="E269" s="456"/>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row>
    <row r="270" spans="1:31" ht="12.75" customHeight="1">
      <c r="A270" s="307"/>
      <c r="B270" s="71"/>
      <c r="C270" s="71"/>
      <c r="D270" s="71"/>
      <c r="E270" s="456"/>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row>
    <row r="271" spans="1:31" ht="12.75" customHeight="1">
      <c r="A271" s="307"/>
      <c r="B271" s="71"/>
      <c r="C271" s="71"/>
      <c r="D271" s="71"/>
      <c r="E271" s="456"/>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row>
    <row r="272" spans="1:31" ht="12.75" customHeight="1">
      <c r="A272" s="307"/>
      <c r="B272" s="71"/>
      <c r="C272" s="71"/>
      <c r="D272" s="71"/>
      <c r="E272" s="456"/>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row>
    <row r="273" spans="1:31" ht="12.75" customHeight="1">
      <c r="A273" s="307"/>
      <c r="B273" s="71"/>
      <c r="C273" s="71"/>
      <c r="D273" s="71"/>
      <c r="E273" s="456"/>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row>
    <row r="274" spans="1:31" ht="12.75" customHeight="1">
      <c r="A274" s="307"/>
      <c r="B274" s="71"/>
      <c r="C274" s="71"/>
      <c r="D274" s="71"/>
      <c r="E274" s="456"/>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row>
    <row r="275" spans="1:31" ht="12.75" customHeight="1">
      <c r="A275" s="307"/>
      <c r="B275" s="71"/>
      <c r="C275" s="71"/>
      <c r="D275" s="71"/>
      <c r="E275" s="456"/>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row>
    <row r="276" spans="1:31" ht="12.75" customHeight="1">
      <c r="A276" s="307"/>
      <c r="B276" s="71"/>
      <c r="C276" s="71"/>
      <c r="D276" s="71"/>
      <c r="E276" s="456"/>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row>
    <row r="277" spans="1:31" ht="12.75" customHeight="1">
      <c r="A277" s="307"/>
      <c r="B277" s="71"/>
      <c r="C277" s="71"/>
      <c r="D277" s="71"/>
      <c r="E277" s="456"/>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row>
    <row r="278" spans="1:31" ht="12.75" customHeight="1">
      <c r="A278" s="307"/>
      <c r="B278" s="71"/>
      <c r="C278" s="71"/>
      <c r="D278" s="71"/>
      <c r="E278" s="456"/>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row>
    <row r="279" spans="1:31" ht="12.75" customHeight="1">
      <c r="A279" s="307"/>
      <c r="B279" s="71"/>
      <c r="C279" s="71"/>
      <c r="D279" s="71"/>
      <c r="E279" s="456"/>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row>
    <row r="280" spans="1:31" ht="12.75" customHeight="1">
      <c r="A280" s="307"/>
      <c r="B280" s="71"/>
      <c r="C280" s="71"/>
      <c r="D280" s="71"/>
      <c r="E280" s="456"/>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row>
    <row r="281" spans="1:31" ht="12.75" customHeight="1">
      <c r="A281" s="307"/>
      <c r="B281" s="71"/>
      <c r="C281" s="71"/>
      <c r="D281" s="71"/>
      <c r="E281" s="456"/>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row>
    <row r="282" spans="1:31" ht="12.75" customHeight="1">
      <c r="A282" s="307"/>
      <c r="B282" s="71"/>
      <c r="C282" s="71"/>
      <c r="D282" s="71"/>
      <c r="E282" s="456"/>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row>
    <row r="283" spans="1:31" ht="12.75" customHeight="1">
      <c r="A283" s="307"/>
      <c r="B283" s="71"/>
      <c r="C283" s="71"/>
      <c r="D283" s="71"/>
      <c r="E283" s="456"/>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row>
    <row r="284" spans="1:31" ht="12.75" customHeight="1">
      <c r="A284" s="307"/>
      <c r="B284" s="71"/>
      <c r="C284" s="71"/>
      <c r="D284" s="71"/>
      <c r="E284" s="456"/>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row>
    <row r="285" spans="1:31" ht="12.75" customHeight="1">
      <c r="A285" s="307"/>
      <c r="B285" s="71"/>
      <c r="C285" s="71"/>
      <c r="D285" s="71"/>
      <c r="E285" s="456"/>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row>
    <row r="286" spans="1:31" ht="12.75" customHeight="1">
      <c r="A286" s="307"/>
      <c r="B286" s="71"/>
      <c r="C286" s="71"/>
      <c r="D286" s="71"/>
      <c r="E286" s="456"/>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row>
    <row r="287" spans="1:31" ht="12.75" customHeight="1">
      <c r="A287" s="307"/>
      <c r="B287" s="71"/>
      <c r="C287" s="71"/>
      <c r="D287" s="71"/>
      <c r="E287" s="456"/>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row>
    <row r="288" spans="1:31" ht="12.75" customHeight="1">
      <c r="A288" s="307"/>
      <c r="B288" s="71"/>
      <c r="C288" s="71"/>
      <c r="D288" s="71"/>
      <c r="E288" s="456"/>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row>
    <row r="289" spans="1:31" ht="12.75" customHeight="1">
      <c r="A289" s="307"/>
      <c r="B289" s="71"/>
      <c r="C289" s="71"/>
      <c r="D289" s="71"/>
      <c r="E289" s="456"/>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row>
    <row r="290" spans="1:31" ht="12.75" customHeight="1">
      <c r="A290" s="307"/>
      <c r="B290" s="71"/>
      <c r="C290" s="71"/>
      <c r="D290" s="71"/>
      <c r="E290" s="456"/>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row>
    <row r="291" spans="1:31" ht="12.75" customHeight="1">
      <c r="A291" s="307"/>
      <c r="B291" s="71"/>
      <c r="C291" s="71"/>
      <c r="D291" s="71"/>
      <c r="E291" s="456"/>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row>
    <row r="292" spans="1:31" ht="12.75" customHeight="1">
      <c r="A292" s="307"/>
      <c r="B292" s="71"/>
      <c r="C292" s="71"/>
      <c r="D292" s="71"/>
      <c r="E292" s="456"/>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row>
    <row r="293" spans="1:31" ht="12.75" customHeight="1">
      <c r="A293" s="307"/>
      <c r="B293" s="71"/>
      <c r="C293" s="71"/>
      <c r="D293" s="71"/>
      <c r="E293" s="456"/>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row>
    <row r="294" spans="1:31" ht="12.75" customHeight="1">
      <c r="A294" s="307"/>
      <c r="B294" s="71"/>
      <c r="C294" s="71"/>
      <c r="D294" s="71"/>
      <c r="E294" s="456"/>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row>
    <row r="295" spans="1:31" ht="12.75" customHeight="1">
      <c r="A295" s="307"/>
      <c r="B295" s="71"/>
      <c r="C295" s="71"/>
      <c r="D295" s="71"/>
      <c r="E295" s="456"/>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row>
    <row r="296" spans="1:31" ht="12.75" customHeight="1">
      <c r="A296" s="307"/>
      <c r="B296" s="71"/>
      <c r="C296" s="71"/>
      <c r="D296" s="71"/>
      <c r="E296" s="456"/>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row>
    <row r="297" spans="1:31" ht="12.75" customHeight="1">
      <c r="A297" s="307"/>
      <c r="B297" s="71"/>
      <c r="C297" s="71"/>
      <c r="D297" s="71"/>
      <c r="E297" s="456"/>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row>
    <row r="298" spans="1:31" ht="12.75" customHeight="1">
      <c r="A298" s="307"/>
      <c r="B298" s="71"/>
      <c r="C298" s="71"/>
      <c r="D298" s="71"/>
      <c r="E298" s="456"/>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row>
    <row r="299" spans="1:31" ht="12.75" customHeight="1">
      <c r="A299" s="307"/>
      <c r="B299" s="71"/>
      <c r="C299" s="71"/>
      <c r="D299" s="71"/>
      <c r="E299" s="456"/>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row>
    <row r="300" spans="1:31" ht="12.75" customHeight="1">
      <c r="A300" s="307"/>
      <c r="B300" s="71"/>
      <c r="C300" s="71"/>
      <c r="D300" s="71"/>
      <c r="E300" s="456"/>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row>
    <row r="301" spans="1:31" ht="12.75" customHeight="1">
      <c r="A301" s="307"/>
      <c r="B301" s="71"/>
      <c r="C301" s="71"/>
      <c r="D301" s="71"/>
      <c r="E301" s="456"/>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row>
    <row r="302" spans="1:31" ht="12.75" customHeight="1">
      <c r="A302" s="307"/>
      <c r="B302" s="71"/>
      <c r="C302" s="71"/>
      <c r="D302" s="71"/>
      <c r="E302" s="456"/>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row>
    <row r="303" spans="1:31" ht="12.75" customHeight="1">
      <c r="A303" s="307"/>
      <c r="B303" s="71"/>
      <c r="C303" s="71"/>
      <c r="D303" s="71"/>
      <c r="E303" s="456"/>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row>
    <row r="304" spans="1:31" ht="12.75" customHeight="1">
      <c r="A304" s="307"/>
      <c r="B304" s="71"/>
      <c r="C304" s="71"/>
      <c r="D304" s="71"/>
      <c r="E304" s="456"/>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row>
    <row r="305" spans="1:31" ht="12.75" customHeight="1">
      <c r="A305" s="307"/>
      <c r="B305" s="71"/>
      <c r="C305" s="71"/>
      <c r="D305" s="71"/>
      <c r="E305" s="456"/>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row>
    <row r="306" spans="1:31" ht="12.75" customHeight="1">
      <c r="A306" s="307"/>
      <c r="B306" s="71"/>
      <c r="C306" s="71"/>
      <c r="D306" s="71"/>
      <c r="E306" s="456"/>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row>
    <row r="307" spans="1:31" ht="12.75" customHeight="1">
      <c r="A307" s="307"/>
      <c r="B307" s="71"/>
      <c r="C307" s="71"/>
      <c r="D307" s="71"/>
      <c r="E307" s="456"/>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row>
    <row r="308" spans="1:31" ht="12.75" customHeight="1">
      <c r="A308" s="307"/>
      <c r="B308" s="71"/>
      <c r="C308" s="71"/>
      <c r="D308" s="71"/>
      <c r="E308" s="456"/>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row>
    <row r="309" spans="1:31" ht="12.75" customHeight="1">
      <c r="A309" s="307"/>
      <c r="B309" s="71"/>
      <c r="C309" s="71"/>
      <c r="D309" s="71"/>
      <c r="E309" s="456"/>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row>
    <row r="310" spans="1:31" ht="12.75" customHeight="1">
      <c r="A310" s="307"/>
      <c r="B310" s="71"/>
      <c r="C310" s="71"/>
      <c r="D310" s="71"/>
      <c r="E310" s="456"/>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row>
    <row r="311" spans="1:31" ht="12.75" customHeight="1">
      <c r="A311" s="307"/>
      <c r="B311" s="71"/>
      <c r="C311" s="71"/>
      <c r="D311" s="71"/>
      <c r="E311" s="456"/>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row>
    <row r="312" spans="1:31" ht="12.75" customHeight="1">
      <c r="A312" s="307"/>
      <c r="B312" s="71"/>
      <c r="C312" s="71"/>
      <c r="D312" s="71"/>
      <c r="E312" s="456"/>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row>
    <row r="313" spans="1:31" ht="12.75" customHeight="1">
      <c r="A313" s="307"/>
      <c r="B313" s="71"/>
      <c r="C313" s="71"/>
      <c r="D313" s="71"/>
      <c r="E313" s="456"/>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row>
    <row r="314" spans="1:31" ht="12.75" customHeight="1">
      <c r="A314" s="307"/>
      <c r="B314" s="71"/>
      <c r="C314" s="71"/>
      <c r="D314" s="71"/>
      <c r="E314" s="456"/>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row>
    <row r="315" spans="1:31" ht="12.75" customHeight="1">
      <c r="A315" s="307"/>
      <c r="B315" s="71"/>
      <c r="C315" s="71"/>
      <c r="D315" s="71"/>
      <c r="E315" s="456"/>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row>
    <row r="316" spans="1:31" ht="12.75" customHeight="1">
      <c r="A316" s="307"/>
      <c r="B316" s="71"/>
      <c r="C316" s="71"/>
      <c r="D316" s="71"/>
      <c r="E316" s="456"/>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row>
    <row r="317" spans="1:31" ht="12.75" customHeight="1">
      <c r="A317" s="307"/>
      <c r="B317" s="71"/>
      <c r="C317" s="71"/>
      <c r="D317" s="71"/>
      <c r="E317" s="456"/>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row>
    <row r="318" spans="1:31" ht="12.75" customHeight="1">
      <c r="A318" s="307"/>
      <c r="B318" s="71"/>
      <c r="C318" s="71"/>
      <c r="D318" s="71"/>
      <c r="E318" s="456"/>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row>
    <row r="319" spans="1:31" ht="12.75" customHeight="1">
      <c r="A319" s="307"/>
      <c r="B319" s="71"/>
      <c r="C319" s="71"/>
      <c r="D319" s="71"/>
      <c r="E319" s="456"/>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row>
    <row r="320" spans="1:31" ht="12.75" customHeight="1">
      <c r="A320" s="307"/>
      <c r="B320" s="71"/>
      <c r="C320" s="71"/>
      <c r="D320" s="71"/>
      <c r="E320" s="456"/>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row>
    <row r="321" spans="1:31" ht="12.75" customHeight="1">
      <c r="A321" s="307"/>
      <c r="B321" s="71"/>
      <c r="C321" s="71"/>
      <c r="D321" s="71"/>
      <c r="E321" s="456"/>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row>
    <row r="322" spans="1:31" ht="12.75" customHeight="1">
      <c r="A322" s="307"/>
      <c r="B322" s="71"/>
      <c r="C322" s="71"/>
      <c r="D322" s="71"/>
      <c r="E322" s="456"/>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row>
    <row r="323" spans="1:31" ht="12.75" customHeight="1">
      <c r="A323" s="307"/>
      <c r="B323" s="71"/>
      <c r="C323" s="71"/>
      <c r="D323" s="71"/>
      <c r="E323" s="456"/>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row>
    <row r="324" spans="1:31" ht="12.75" customHeight="1">
      <c r="A324" s="307"/>
      <c r="B324" s="71"/>
      <c r="C324" s="71"/>
      <c r="D324" s="71"/>
      <c r="E324" s="456"/>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row>
    <row r="325" spans="1:31" ht="12.75" customHeight="1">
      <c r="A325" s="307"/>
      <c r="B325" s="71"/>
      <c r="C325" s="71"/>
      <c r="D325" s="71"/>
      <c r="E325" s="456"/>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row>
    <row r="326" spans="1:31" ht="12.75" customHeight="1">
      <c r="A326" s="307"/>
      <c r="B326" s="71"/>
      <c r="C326" s="71"/>
      <c r="D326" s="71"/>
      <c r="E326" s="456"/>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row>
    <row r="327" spans="1:31" ht="12.75" customHeight="1">
      <c r="A327" s="307"/>
      <c r="B327" s="71"/>
      <c r="C327" s="71"/>
      <c r="D327" s="71"/>
      <c r="E327" s="456"/>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row>
    <row r="328" spans="1:31" ht="12.75" customHeight="1">
      <c r="A328" s="307"/>
      <c r="B328" s="71"/>
      <c r="C328" s="71"/>
      <c r="D328" s="71"/>
      <c r="E328" s="456"/>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row>
    <row r="329" spans="1:31" ht="12.75" customHeight="1">
      <c r="A329" s="307"/>
      <c r="B329" s="71"/>
      <c r="C329" s="71"/>
      <c r="D329" s="71"/>
      <c r="E329" s="456"/>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row>
    <row r="330" spans="1:31" ht="12.75" customHeight="1">
      <c r="A330" s="307"/>
      <c r="B330" s="71"/>
      <c r="C330" s="71"/>
      <c r="D330" s="71"/>
      <c r="E330" s="456"/>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row>
    <row r="331" spans="1:31" ht="12.75" customHeight="1">
      <c r="A331" s="307"/>
      <c r="B331" s="71"/>
      <c r="C331" s="71"/>
      <c r="D331" s="71"/>
      <c r="E331" s="456"/>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row>
    <row r="332" spans="1:31" ht="12.75" customHeight="1">
      <c r="A332" s="307"/>
      <c r="B332" s="71"/>
      <c r="C332" s="71"/>
      <c r="D332" s="71"/>
      <c r="E332" s="456"/>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row>
    <row r="333" spans="1:31" ht="12.75" customHeight="1">
      <c r="A333" s="307"/>
      <c r="B333" s="71"/>
      <c r="C333" s="71"/>
      <c r="D333" s="71"/>
      <c r="E333" s="456"/>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row>
    <row r="334" spans="1:31" ht="12.75" customHeight="1">
      <c r="A334" s="307"/>
      <c r="B334" s="71"/>
      <c r="C334" s="71"/>
      <c r="D334" s="71"/>
      <c r="E334" s="456"/>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row>
    <row r="335" spans="1:31" ht="12.75" customHeight="1">
      <c r="A335" s="307"/>
      <c r="B335" s="71"/>
      <c r="C335" s="71"/>
      <c r="D335" s="71"/>
      <c r="E335" s="456"/>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row>
    <row r="336" spans="1:31" ht="12.75" customHeight="1">
      <c r="A336" s="307"/>
      <c r="B336" s="71"/>
      <c r="C336" s="71"/>
      <c r="D336" s="71"/>
      <c r="E336" s="456"/>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row>
    <row r="337" spans="1:31" ht="12.75" customHeight="1">
      <c r="A337" s="307"/>
      <c r="B337" s="71"/>
      <c r="C337" s="71"/>
      <c r="D337" s="71"/>
      <c r="E337" s="456"/>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row>
    <row r="338" spans="1:31" ht="12.75" customHeight="1">
      <c r="A338" s="307"/>
      <c r="B338" s="71"/>
      <c r="C338" s="71"/>
      <c r="D338" s="71"/>
      <c r="E338" s="456"/>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row>
    <row r="339" spans="1:31" ht="12.75" customHeight="1">
      <c r="A339" s="307"/>
      <c r="B339" s="71"/>
      <c r="C339" s="71"/>
      <c r="D339" s="71"/>
      <c r="E339" s="456"/>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row>
    <row r="340" spans="1:31" ht="12.75" customHeight="1">
      <c r="A340" s="307"/>
      <c r="B340" s="71"/>
      <c r="C340" s="71"/>
      <c r="D340" s="71"/>
      <c r="E340" s="456"/>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row>
    <row r="341" spans="1:31" ht="12.75" customHeight="1">
      <c r="A341" s="307"/>
      <c r="B341" s="71"/>
      <c r="C341" s="71"/>
      <c r="D341" s="71"/>
      <c r="E341" s="456"/>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row>
    <row r="342" spans="1:31" ht="12.75" customHeight="1">
      <c r="A342" s="307"/>
      <c r="B342" s="71"/>
      <c r="C342" s="71"/>
      <c r="D342" s="71"/>
      <c r="E342" s="456"/>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row>
    <row r="343" spans="1:31" ht="12.75" customHeight="1">
      <c r="A343" s="307"/>
      <c r="B343" s="71"/>
      <c r="C343" s="71"/>
      <c r="D343" s="71"/>
      <c r="E343" s="456"/>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row>
    <row r="344" spans="1:31" ht="12.75" customHeight="1">
      <c r="A344" s="307"/>
      <c r="B344" s="71"/>
      <c r="C344" s="71"/>
      <c r="D344" s="71"/>
      <c r="E344" s="456"/>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row>
    <row r="345" spans="1:31" ht="12.75" customHeight="1">
      <c r="A345" s="307"/>
      <c r="B345" s="71"/>
      <c r="C345" s="71"/>
      <c r="D345" s="71"/>
      <c r="E345" s="456"/>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row>
    <row r="346" spans="1:31" ht="12.75" customHeight="1">
      <c r="A346" s="307"/>
      <c r="B346" s="71"/>
      <c r="C346" s="71"/>
      <c r="D346" s="71"/>
      <c r="E346" s="456"/>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row>
    <row r="347" spans="1:31" ht="12.75" customHeight="1">
      <c r="A347" s="307"/>
      <c r="B347" s="71"/>
      <c r="C347" s="71"/>
      <c r="D347" s="71"/>
      <c r="E347" s="456"/>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row>
    <row r="348" spans="1:31" ht="12.75" customHeight="1">
      <c r="A348" s="307"/>
      <c r="B348" s="71"/>
      <c r="C348" s="71"/>
      <c r="D348" s="71"/>
      <c r="E348" s="456"/>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row>
    <row r="349" spans="1:31" ht="12.75" customHeight="1">
      <c r="A349" s="307"/>
      <c r="B349" s="71"/>
      <c r="C349" s="71"/>
      <c r="D349" s="71"/>
      <c r="E349" s="456"/>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row>
    <row r="350" spans="1:31" ht="12.75" customHeight="1">
      <c r="A350" s="307"/>
      <c r="B350" s="71"/>
      <c r="C350" s="71"/>
      <c r="D350" s="71"/>
      <c r="E350" s="456"/>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row>
    <row r="351" spans="1:31" ht="12.75" customHeight="1">
      <c r="A351" s="307"/>
      <c r="B351" s="71"/>
      <c r="C351" s="71"/>
      <c r="D351" s="71"/>
      <c r="E351" s="456"/>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row>
    <row r="352" spans="1:31" ht="12.75" customHeight="1">
      <c r="A352" s="307"/>
      <c r="B352" s="71"/>
      <c r="C352" s="71"/>
      <c r="D352" s="71"/>
      <c r="E352" s="456"/>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row>
    <row r="353" spans="1:31" ht="12.75" customHeight="1">
      <c r="A353" s="307"/>
      <c r="B353" s="71"/>
      <c r="C353" s="71"/>
      <c r="D353" s="71"/>
      <c r="E353" s="456"/>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row>
    <row r="354" spans="1:31" ht="12.75" customHeight="1">
      <c r="A354" s="307"/>
      <c r="B354" s="71"/>
      <c r="C354" s="71"/>
      <c r="D354" s="71"/>
      <c r="E354" s="456"/>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row>
    <row r="355" spans="1:31" ht="12.75" customHeight="1">
      <c r="A355" s="307"/>
      <c r="B355" s="71"/>
      <c r="C355" s="71"/>
      <c r="D355" s="71"/>
      <c r="E355" s="456"/>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row>
    <row r="356" spans="1:31" ht="12.75" customHeight="1">
      <c r="A356" s="307"/>
      <c r="B356" s="71"/>
      <c r="C356" s="71"/>
      <c r="D356" s="71"/>
      <c r="E356" s="456"/>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row>
    <row r="357" spans="1:31" ht="12.75" customHeight="1">
      <c r="A357" s="307"/>
      <c r="B357" s="71"/>
      <c r="C357" s="71"/>
      <c r="D357" s="71"/>
      <c r="E357" s="456"/>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row>
    <row r="358" spans="1:31" ht="12.75" customHeight="1">
      <c r="A358" s="307"/>
      <c r="B358" s="71"/>
      <c r="C358" s="71"/>
      <c r="D358" s="71"/>
      <c r="E358" s="456"/>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row>
    <row r="359" spans="1:31" ht="12.75" customHeight="1">
      <c r="A359" s="307"/>
      <c r="B359" s="71"/>
      <c r="C359" s="71"/>
      <c r="D359" s="71"/>
      <c r="E359" s="456"/>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row>
    <row r="360" spans="1:31" ht="12.75" customHeight="1">
      <c r="A360" s="307"/>
      <c r="B360" s="71"/>
      <c r="C360" s="71"/>
      <c r="D360" s="71"/>
      <c r="E360" s="456"/>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row>
    <row r="361" spans="1:31" ht="12.75" customHeight="1">
      <c r="A361" s="307"/>
      <c r="B361" s="71"/>
      <c r="C361" s="71"/>
      <c r="D361" s="71"/>
      <c r="E361" s="456"/>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row>
    <row r="362" spans="1:31" ht="12.75" customHeight="1">
      <c r="A362" s="307"/>
      <c r="B362" s="71"/>
      <c r="C362" s="71"/>
      <c r="D362" s="71"/>
      <c r="E362" s="456"/>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row>
    <row r="363" spans="1:31" ht="12.75" customHeight="1">
      <c r="A363" s="307"/>
      <c r="B363" s="71"/>
      <c r="C363" s="71"/>
      <c r="D363" s="71"/>
      <c r="E363" s="456"/>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row>
    <row r="364" spans="1:31" ht="12.75" customHeight="1">
      <c r="A364" s="307"/>
      <c r="B364" s="71"/>
      <c r="C364" s="71"/>
      <c r="D364" s="71"/>
      <c r="E364" s="456"/>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row>
    <row r="365" spans="1:31" ht="12.75" customHeight="1">
      <c r="A365" s="307"/>
      <c r="B365" s="71"/>
      <c r="C365" s="71"/>
      <c r="D365" s="71"/>
      <c r="E365" s="456"/>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row>
    <row r="366" spans="1:31" ht="12.75" customHeight="1">
      <c r="A366" s="307"/>
      <c r="B366" s="71"/>
      <c r="C366" s="71"/>
      <c r="D366" s="71"/>
      <c r="E366" s="456"/>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row>
    <row r="367" spans="1:31" ht="12.75" customHeight="1">
      <c r="A367" s="307"/>
      <c r="B367" s="71"/>
      <c r="C367" s="71"/>
      <c r="D367" s="71"/>
      <c r="E367" s="456"/>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row>
    <row r="368" spans="1:31" ht="12.75" customHeight="1">
      <c r="A368" s="307"/>
      <c r="B368" s="71"/>
      <c r="C368" s="71"/>
      <c r="D368" s="71"/>
      <c r="E368" s="456"/>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row>
    <row r="369" spans="1:31" ht="12.75" customHeight="1">
      <c r="A369" s="307"/>
      <c r="B369" s="71"/>
      <c r="C369" s="71"/>
      <c r="D369" s="71"/>
      <c r="E369" s="456"/>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row>
    <row r="370" spans="1:31" ht="12.75" customHeight="1">
      <c r="A370" s="307"/>
      <c r="B370" s="71"/>
      <c r="C370" s="71"/>
      <c r="D370" s="71"/>
      <c r="E370" s="456"/>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row>
    <row r="371" spans="1:31" ht="12.75" customHeight="1">
      <c r="A371" s="307"/>
      <c r="B371" s="71"/>
      <c r="C371" s="71"/>
      <c r="D371" s="71"/>
      <c r="E371" s="456"/>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row>
    <row r="372" spans="1:31" ht="12.75" customHeight="1">
      <c r="A372" s="307"/>
      <c r="B372" s="71"/>
      <c r="C372" s="71"/>
      <c r="D372" s="71"/>
      <c r="E372" s="456"/>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row>
    <row r="373" spans="1:31" ht="12.75" customHeight="1">
      <c r="A373" s="307"/>
      <c r="B373" s="71"/>
      <c r="C373" s="71"/>
      <c r="D373" s="71"/>
      <c r="E373" s="456"/>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row>
    <row r="374" spans="1:31" ht="12.75" customHeight="1">
      <c r="A374" s="307"/>
      <c r="B374" s="71"/>
      <c r="C374" s="71"/>
      <c r="D374" s="71"/>
      <c r="E374" s="456"/>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row>
    <row r="375" spans="1:31" ht="12.75" customHeight="1">
      <c r="A375" s="307"/>
      <c r="B375" s="71"/>
      <c r="C375" s="71"/>
      <c r="D375" s="71"/>
      <c r="E375" s="456"/>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row>
    <row r="376" spans="1:31" ht="12.75" customHeight="1">
      <c r="A376" s="307"/>
      <c r="B376" s="71"/>
      <c r="C376" s="71"/>
      <c r="D376" s="71"/>
      <c r="E376" s="456"/>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row>
    <row r="377" spans="1:31" ht="12.75" customHeight="1">
      <c r="A377" s="307"/>
      <c r="B377" s="71"/>
      <c r="C377" s="71"/>
      <c r="D377" s="71"/>
      <c r="E377" s="456"/>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row>
    <row r="378" spans="1:31" ht="12.75" customHeight="1">
      <c r="A378" s="307"/>
      <c r="B378" s="71"/>
      <c r="C378" s="71"/>
      <c r="D378" s="71"/>
      <c r="E378" s="456"/>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row>
    <row r="379" spans="1:31" ht="12.75" customHeight="1">
      <c r="A379" s="307"/>
      <c r="B379" s="71"/>
      <c r="C379" s="71"/>
      <c r="D379" s="71"/>
      <c r="E379" s="456"/>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row>
    <row r="380" spans="1:31" ht="12.75" customHeight="1">
      <c r="A380" s="307"/>
      <c r="B380" s="71"/>
      <c r="C380" s="71"/>
      <c r="D380" s="71"/>
      <c r="E380" s="456"/>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row>
    <row r="381" spans="1:31" ht="12.75" customHeight="1">
      <c r="A381" s="307"/>
      <c r="B381" s="71"/>
      <c r="C381" s="71"/>
      <c r="D381" s="71"/>
      <c r="E381" s="456"/>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row>
    <row r="382" spans="1:31" ht="12.75" customHeight="1">
      <c r="A382" s="307"/>
      <c r="B382" s="71"/>
      <c r="C382" s="71"/>
      <c r="D382" s="71"/>
      <c r="E382" s="456"/>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row>
    <row r="383" spans="1:31" ht="12.75" customHeight="1">
      <c r="A383" s="307"/>
      <c r="B383" s="71"/>
      <c r="C383" s="71"/>
      <c r="D383" s="71"/>
      <c r="E383" s="456"/>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row>
    <row r="384" spans="1:31" ht="12.75" customHeight="1">
      <c r="A384" s="307"/>
      <c r="B384" s="71"/>
      <c r="C384" s="71"/>
      <c r="D384" s="71"/>
      <c r="E384" s="456"/>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row>
    <row r="385" spans="1:31" ht="12.75" customHeight="1">
      <c r="A385" s="307"/>
      <c r="B385" s="71"/>
      <c r="C385" s="71"/>
      <c r="D385" s="71"/>
      <c r="E385" s="456"/>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row>
    <row r="386" spans="1:31" ht="12.75" customHeight="1">
      <c r="A386" s="307"/>
      <c r="B386" s="71"/>
      <c r="C386" s="71"/>
      <c r="D386" s="71"/>
      <c r="E386" s="456"/>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row>
    <row r="387" spans="1:31" ht="12.75" customHeight="1">
      <c r="A387" s="307"/>
      <c r="B387" s="71"/>
      <c r="C387" s="71"/>
      <c r="D387" s="71"/>
      <c r="E387" s="456"/>
      <c r="F387" s="71"/>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row>
    <row r="388" spans="1:31" ht="12.75" customHeight="1">
      <c r="A388" s="307"/>
      <c r="B388" s="71"/>
      <c r="C388" s="71"/>
      <c r="D388" s="71"/>
      <c r="E388" s="456"/>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row>
    <row r="389" spans="1:31" ht="12.75" customHeight="1">
      <c r="A389" s="307"/>
      <c r="B389" s="71"/>
      <c r="C389" s="71"/>
      <c r="D389" s="71"/>
      <c r="E389" s="456"/>
      <c r="F389" s="71"/>
      <c r="G389" s="71"/>
      <c r="H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row>
    <row r="390" spans="1:31" ht="12.75" customHeight="1">
      <c r="A390" s="307"/>
      <c r="B390" s="71"/>
      <c r="C390" s="71"/>
      <c r="D390" s="71"/>
      <c r="E390" s="456"/>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row>
    <row r="391" spans="1:31" ht="12.75" customHeight="1">
      <c r="A391" s="307"/>
      <c r="B391" s="71"/>
      <c r="C391" s="71"/>
      <c r="D391" s="71"/>
      <c r="E391" s="456"/>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row>
    <row r="392" spans="1:31" ht="12.75" customHeight="1">
      <c r="A392" s="307"/>
      <c r="B392" s="71"/>
      <c r="C392" s="71"/>
      <c r="D392" s="71"/>
      <c r="E392" s="456"/>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row>
    <row r="393" spans="1:31" ht="12.75" customHeight="1">
      <c r="A393" s="307"/>
      <c r="B393" s="71"/>
      <c r="C393" s="71"/>
      <c r="D393" s="71"/>
      <c r="E393" s="456"/>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c r="AE393" s="71"/>
    </row>
    <row r="394" spans="1:31" ht="12.75" customHeight="1">
      <c r="A394" s="307"/>
      <c r="B394" s="71"/>
      <c r="C394" s="71"/>
      <c r="D394" s="71"/>
      <c r="E394" s="456"/>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row>
    <row r="395" spans="1:31" ht="12.75" customHeight="1">
      <c r="A395" s="307"/>
      <c r="B395" s="71"/>
      <c r="C395" s="71"/>
      <c r="D395" s="71"/>
      <c r="E395" s="456"/>
      <c r="F395" s="71"/>
      <c r="G395" s="71"/>
      <c r="H395" s="71"/>
      <c r="I395" s="71"/>
      <c r="J395" s="71"/>
      <c r="K395" s="71"/>
      <c r="L395" s="71"/>
      <c r="M395" s="71"/>
      <c r="N395" s="71"/>
      <c r="O395" s="71"/>
      <c r="P395" s="71"/>
      <c r="Q395" s="71"/>
      <c r="R395" s="71"/>
      <c r="S395" s="71"/>
      <c r="T395" s="71"/>
      <c r="U395" s="71"/>
      <c r="V395" s="71"/>
      <c r="W395" s="71"/>
      <c r="X395" s="71"/>
      <c r="Y395" s="71"/>
      <c r="Z395" s="71"/>
      <c r="AA395" s="71"/>
      <c r="AB395" s="71"/>
      <c r="AC395" s="71"/>
      <c r="AD395" s="71"/>
      <c r="AE395" s="71"/>
    </row>
    <row r="396" spans="1:31" ht="12.75" customHeight="1">
      <c r="A396" s="307"/>
      <c r="B396" s="71"/>
      <c r="C396" s="71"/>
      <c r="D396" s="71"/>
      <c r="E396" s="456"/>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row>
    <row r="397" spans="1:31" ht="12.75" customHeight="1">
      <c r="A397" s="307"/>
      <c r="B397" s="71"/>
      <c r="C397" s="71"/>
      <c r="D397" s="71"/>
      <c r="E397" s="456"/>
      <c r="F397" s="71"/>
      <c r="G397" s="7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row>
    <row r="398" spans="1:31" ht="12.75" customHeight="1">
      <c r="A398" s="307"/>
      <c r="B398" s="71"/>
      <c r="C398" s="71"/>
      <c r="D398" s="71"/>
      <c r="E398" s="456"/>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row>
    <row r="399" spans="1:31" ht="12.75" customHeight="1">
      <c r="A399" s="307"/>
      <c r="B399" s="71"/>
      <c r="C399" s="71"/>
      <c r="D399" s="71"/>
      <c r="E399" s="456"/>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row>
    <row r="400" spans="1:31" ht="12.75" customHeight="1">
      <c r="A400" s="307"/>
      <c r="B400" s="71"/>
      <c r="C400" s="71"/>
      <c r="D400" s="71"/>
      <c r="E400" s="456"/>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row>
    <row r="401" spans="1:31" ht="12.75" customHeight="1">
      <c r="A401" s="307"/>
      <c r="B401" s="71"/>
      <c r="C401" s="71"/>
      <c r="D401" s="71"/>
      <c r="E401" s="456"/>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row>
    <row r="402" spans="1:31" ht="12.75" customHeight="1">
      <c r="A402" s="307"/>
      <c r="B402" s="71"/>
      <c r="C402" s="71"/>
      <c r="D402" s="71"/>
      <c r="E402" s="456"/>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row>
    <row r="403" spans="1:31" ht="12.75" customHeight="1">
      <c r="A403" s="307"/>
      <c r="B403" s="71"/>
      <c r="C403" s="71"/>
      <c r="D403" s="71"/>
      <c r="E403" s="456"/>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c r="AE403" s="71"/>
    </row>
    <row r="404" spans="1:31" ht="12.75" customHeight="1">
      <c r="A404" s="307"/>
      <c r="B404" s="71"/>
      <c r="C404" s="71"/>
      <c r="D404" s="71"/>
      <c r="E404" s="456"/>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row>
    <row r="405" spans="1:31" ht="12.75" customHeight="1">
      <c r="A405" s="307"/>
      <c r="B405" s="71"/>
      <c r="C405" s="71"/>
      <c r="D405" s="71"/>
      <c r="E405" s="456"/>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row>
    <row r="406" spans="1:31" ht="12.75" customHeight="1">
      <c r="A406" s="307"/>
      <c r="B406" s="71"/>
      <c r="C406" s="71"/>
      <c r="D406" s="71"/>
      <c r="E406" s="456"/>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row>
    <row r="407" spans="1:31" ht="12.75" customHeight="1">
      <c r="A407" s="307"/>
      <c r="B407" s="71"/>
      <c r="C407" s="71"/>
      <c r="D407" s="71"/>
      <c r="E407" s="456"/>
      <c r="F407" s="71"/>
      <c r="G407" s="71"/>
      <c r="H407" s="71"/>
      <c r="I407" s="71"/>
      <c r="J407" s="71"/>
      <c r="K407" s="71"/>
      <c r="L407" s="71"/>
      <c r="M407" s="71"/>
      <c r="N407" s="71"/>
      <c r="O407" s="71"/>
      <c r="P407" s="71"/>
      <c r="Q407" s="71"/>
      <c r="R407" s="71"/>
      <c r="S407" s="71"/>
      <c r="T407" s="71"/>
      <c r="U407" s="71"/>
      <c r="V407" s="71"/>
      <c r="W407" s="71"/>
      <c r="X407" s="71"/>
      <c r="Y407" s="71"/>
      <c r="Z407" s="71"/>
      <c r="AA407" s="71"/>
      <c r="AB407" s="71"/>
      <c r="AC407" s="71"/>
      <c r="AD407" s="71"/>
      <c r="AE407" s="71"/>
    </row>
    <row r="408" spans="1:31" ht="12.75" customHeight="1">
      <c r="A408" s="307"/>
      <c r="B408" s="71"/>
      <c r="C408" s="71"/>
      <c r="D408" s="71"/>
      <c r="E408" s="456"/>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row>
    <row r="409" spans="1:31" ht="12.75" customHeight="1">
      <c r="A409" s="307"/>
      <c r="B409" s="71"/>
      <c r="C409" s="71"/>
      <c r="D409" s="71"/>
      <c r="E409" s="456"/>
      <c r="F409" s="71"/>
      <c r="G409" s="71"/>
      <c r="H409" s="71"/>
      <c r="I409" s="71"/>
      <c r="J409" s="71"/>
      <c r="K409" s="71"/>
      <c r="L409" s="71"/>
      <c r="M409" s="71"/>
      <c r="N409" s="71"/>
      <c r="O409" s="71"/>
      <c r="P409" s="71"/>
      <c r="Q409" s="71"/>
      <c r="R409" s="71"/>
      <c r="S409" s="71"/>
      <c r="T409" s="71"/>
      <c r="U409" s="71"/>
      <c r="V409" s="71"/>
      <c r="W409" s="71"/>
      <c r="X409" s="71"/>
      <c r="Y409" s="71"/>
      <c r="Z409" s="71"/>
      <c r="AA409" s="71"/>
      <c r="AB409" s="71"/>
      <c r="AC409" s="71"/>
      <c r="AD409" s="71"/>
      <c r="AE409" s="71"/>
    </row>
    <row r="410" spans="1:31" ht="12.75" customHeight="1">
      <c r="A410" s="307"/>
      <c r="B410" s="71"/>
      <c r="C410" s="71"/>
      <c r="D410" s="71"/>
      <c r="E410" s="456"/>
      <c r="F410" s="71"/>
      <c r="G410" s="71"/>
      <c r="H410" s="71"/>
      <c r="I410" s="71"/>
      <c r="J410" s="71"/>
      <c r="K410" s="71"/>
      <c r="L410" s="71"/>
      <c r="M410" s="71"/>
      <c r="N410" s="71"/>
      <c r="O410" s="71"/>
      <c r="P410" s="71"/>
      <c r="Q410" s="71"/>
      <c r="R410" s="71"/>
      <c r="S410" s="71"/>
      <c r="T410" s="71"/>
      <c r="U410" s="71"/>
      <c r="V410" s="71"/>
      <c r="W410" s="71"/>
      <c r="X410" s="71"/>
      <c r="Y410" s="71"/>
      <c r="Z410" s="71"/>
      <c r="AA410" s="71"/>
      <c r="AB410" s="71"/>
      <c r="AC410" s="71"/>
      <c r="AD410" s="71"/>
      <c r="AE410" s="71"/>
    </row>
    <row r="411" spans="1:31" ht="12.75" customHeight="1">
      <c r="A411" s="307"/>
      <c r="B411" s="71"/>
      <c r="C411" s="71"/>
      <c r="D411" s="71"/>
      <c r="E411" s="456"/>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c r="AE411" s="71"/>
    </row>
    <row r="412" spans="1:31" ht="12.75" customHeight="1">
      <c r="A412" s="307"/>
      <c r="B412" s="71"/>
      <c r="C412" s="71"/>
      <c r="D412" s="71"/>
      <c r="E412" s="456"/>
      <c r="F412" s="71"/>
      <c r="G412" s="71"/>
      <c r="H412" s="71"/>
      <c r="I412" s="71"/>
      <c r="J412" s="71"/>
      <c r="K412" s="71"/>
      <c r="L412" s="71"/>
      <c r="M412" s="71"/>
      <c r="N412" s="71"/>
      <c r="O412" s="71"/>
      <c r="P412" s="71"/>
      <c r="Q412" s="71"/>
      <c r="R412" s="71"/>
      <c r="S412" s="71"/>
      <c r="T412" s="71"/>
      <c r="U412" s="71"/>
      <c r="V412" s="71"/>
      <c r="W412" s="71"/>
      <c r="X412" s="71"/>
      <c r="Y412" s="71"/>
      <c r="Z412" s="71"/>
      <c r="AA412" s="71"/>
      <c r="AB412" s="71"/>
      <c r="AC412" s="71"/>
      <c r="AD412" s="71"/>
      <c r="AE412" s="71"/>
    </row>
    <row r="413" spans="1:31" ht="12.75" customHeight="1">
      <c r="A413" s="307"/>
      <c r="B413" s="71"/>
      <c r="C413" s="71"/>
      <c r="D413" s="71"/>
      <c r="E413" s="456"/>
      <c r="F413" s="71"/>
      <c r="G413" s="71"/>
      <c r="H413" s="71"/>
      <c r="I413" s="71"/>
      <c r="J413" s="71"/>
      <c r="K413" s="71"/>
      <c r="L413" s="71"/>
      <c r="M413" s="71"/>
      <c r="N413" s="71"/>
      <c r="O413" s="71"/>
      <c r="P413" s="71"/>
      <c r="Q413" s="71"/>
      <c r="R413" s="71"/>
      <c r="S413" s="71"/>
      <c r="T413" s="71"/>
      <c r="U413" s="71"/>
      <c r="V413" s="71"/>
      <c r="W413" s="71"/>
      <c r="X413" s="71"/>
      <c r="Y413" s="71"/>
      <c r="Z413" s="71"/>
      <c r="AA413" s="71"/>
      <c r="AB413" s="71"/>
      <c r="AC413" s="71"/>
      <c r="AD413" s="71"/>
      <c r="AE413" s="71"/>
    </row>
    <row r="414" spans="1:31" ht="12.75" customHeight="1">
      <c r="A414" s="307"/>
      <c r="B414" s="71"/>
      <c r="C414" s="71"/>
      <c r="D414" s="71"/>
      <c r="E414" s="456"/>
      <c r="F414" s="71"/>
      <c r="G414" s="71"/>
      <c r="H414" s="71"/>
      <c r="I414" s="71"/>
      <c r="J414" s="71"/>
      <c r="K414" s="71"/>
      <c r="L414" s="71"/>
      <c r="M414" s="71"/>
      <c r="N414" s="71"/>
      <c r="O414" s="71"/>
      <c r="P414" s="71"/>
      <c r="Q414" s="71"/>
      <c r="R414" s="71"/>
      <c r="S414" s="71"/>
      <c r="T414" s="71"/>
      <c r="U414" s="71"/>
      <c r="V414" s="71"/>
      <c r="W414" s="71"/>
      <c r="X414" s="71"/>
      <c r="Y414" s="71"/>
      <c r="Z414" s="71"/>
      <c r="AA414" s="71"/>
      <c r="AB414" s="71"/>
      <c r="AC414" s="71"/>
      <c r="AD414" s="71"/>
      <c r="AE414" s="71"/>
    </row>
    <row r="415" spans="1:31" ht="12.75" customHeight="1">
      <c r="A415" s="307"/>
      <c r="B415" s="71"/>
      <c r="C415" s="71"/>
      <c r="D415" s="71"/>
      <c r="E415" s="456"/>
      <c r="F415" s="71"/>
      <c r="G415" s="71"/>
      <c r="H415" s="71"/>
      <c r="I415" s="71"/>
      <c r="J415" s="71"/>
      <c r="K415" s="71"/>
      <c r="L415" s="71"/>
      <c r="M415" s="71"/>
      <c r="N415" s="71"/>
      <c r="O415" s="71"/>
      <c r="P415" s="71"/>
      <c r="Q415" s="71"/>
      <c r="R415" s="71"/>
      <c r="S415" s="71"/>
      <c r="T415" s="71"/>
      <c r="U415" s="71"/>
      <c r="V415" s="71"/>
      <c r="W415" s="71"/>
      <c r="X415" s="71"/>
      <c r="Y415" s="71"/>
      <c r="Z415" s="71"/>
      <c r="AA415" s="71"/>
      <c r="AB415" s="71"/>
      <c r="AC415" s="71"/>
      <c r="AD415" s="71"/>
      <c r="AE415" s="71"/>
    </row>
    <row r="416" spans="1:31" ht="12.75" customHeight="1">
      <c r="A416" s="307"/>
      <c r="B416" s="71"/>
      <c r="C416" s="71"/>
      <c r="D416" s="71"/>
      <c r="E416" s="456"/>
      <c r="F416" s="71"/>
      <c r="G416" s="71"/>
      <c r="H416" s="71"/>
      <c r="I416" s="71"/>
      <c r="J416" s="71"/>
      <c r="K416" s="71"/>
      <c r="L416" s="71"/>
      <c r="M416" s="71"/>
      <c r="N416" s="71"/>
      <c r="O416" s="71"/>
      <c r="P416" s="71"/>
      <c r="Q416" s="71"/>
      <c r="R416" s="71"/>
      <c r="S416" s="71"/>
      <c r="T416" s="71"/>
      <c r="U416" s="71"/>
      <c r="V416" s="71"/>
      <c r="W416" s="71"/>
      <c r="X416" s="71"/>
      <c r="Y416" s="71"/>
      <c r="Z416" s="71"/>
      <c r="AA416" s="71"/>
      <c r="AB416" s="71"/>
      <c r="AC416" s="71"/>
      <c r="AD416" s="71"/>
      <c r="AE416" s="71"/>
    </row>
    <row r="417" spans="1:31" ht="12.75" customHeight="1">
      <c r="A417" s="307"/>
      <c r="B417" s="71"/>
      <c r="C417" s="71"/>
      <c r="D417" s="71"/>
      <c r="E417" s="456"/>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row>
    <row r="418" spans="1:31" ht="12.75" customHeight="1">
      <c r="A418" s="307"/>
      <c r="B418" s="71"/>
      <c r="C418" s="71"/>
      <c r="D418" s="71"/>
      <c r="E418" s="456"/>
      <c r="F418" s="71"/>
      <c r="G418" s="71"/>
      <c r="H418" s="71"/>
      <c r="I418" s="71"/>
      <c r="J418" s="71"/>
      <c r="K418" s="71"/>
      <c r="L418" s="71"/>
      <c r="M418" s="71"/>
      <c r="N418" s="71"/>
      <c r="O418" s="71"/>
      <c r="P418" s="71"/>
      <c r="Q418" s="71"/>
      <c r="R418" s="71"/>
      <c r="S418" s="71"/>
      <c r="T418" s="71"/>
      <c r="U418" s="71"/>
      <c r="V418" s="71"/>
      <c r="W418" s="71"/>
      <c r="X418" s="71"/>
      <c r="Y418" s="71"/>
      <c r="Z418" s="71"/>
      <c r="AA418" s="71"/>
      <c r="AB418" s="71"/>
      <c r="AC418" s="71"/>
      <c r="AD418" s="71"/>
      <c r="AE418" s="71"/>
    </row>
    <row r="419" spans="1:31" ht="12.75" customHeight="1">
      <c r="A419" s="307"/>
      <c r="B419" s="71"/>
      <c r="C419" s="71"/>
      <c r="D419" s="71"/>
      <c r="E419" s="456"/>
      <c r="F419" s="71"/>
      <c r="G419" s="71"/>
      <c r="H419" s="71"/>
      <c r="I419" s="71"/>
      <c r="J419" s="71"/>
      <c r="K419" s="71"/>
      <c r="L419" s="71"/>
      <c r="M419" s="71"/>
      <c r="N419" s="71"/>
      <c r="O419" s="71"/>
      <c r="P419" s="71"/>
      <c r="Q419" s="71"/>
      <c r="R419" s="71"/>
      <c r="S419" s="71"/>
      <c r="T419" s="71"/>
      <c r="U419" s="71"/>
      <c r="V419" s="71"/>
      <c r="W419" s="71"/>
      <c r="X419" s="71"/>
      <c r="Y419" s="71"/>
      <c r="Z419" s="71"/>
      <c r="AA419" s="71"/>
      <c r="AB419" s="71"/>
      <c r="AC419" s="71"/>
      <c r="AD419" s="71"/>
      <c r="AE419" s="71"/>
    </row>
    <row r="420" spans="1:31" ht="12.75" customHeight="1">
      <c r="A420" s="307"/>
      <c r="B420" s="71"/>
      <c r="C420" s="71"/>
      <c r="D420" s="71"/>
      <c r="E420" s="456"/>
      <c r="F420" s="71"/>
      <c r="G420" s="71"/>
      <c r="H420" s="71"/>
      <c r="I420" s="71"/>
      <c r="J420" s="71"/>
      <c r="K420" s="71"/>
      <c r="L420" s="71"/>
      <c r="M420" s="71"/>
      <c r="N420" s="71"/>
      <c r="O420" s="71"/>
      <c r="P420" s="71"/>
      <c r="Q420" s="71"/>
      <c r="R420" s="71"/>
      <c r="S420" s="71"/>
      <c r="T420" s="71"/>
      <c r="U420" s="71"/>
      <c r="V420" s="71"/>
      <c r="W420" s="71"/>
      <c r="X420" s="71"/>
      <c r="Y420" s="71"/>
      <c r="Z420" s="71"/>
      <c r="AA420" s="71"/>
      <c r="AB420" s="71"/>
      <c r="AC420" s="71"/>
      <c r="AD420" s="71"/>
      <c r="AE420" s="71"/>
    </row>
    <row r="421" spans="1:31" ht="12.75" customHeight="1">
      <c r="A421" s="307"/>
      <c r="B421" s="71"/>
      <c r="C421" s="71"/>
      <c r="D421" s="71"/>
      <c r="E421" s="456"/>
      <c r="F421" s="71"/>
      <c r="G421" s="71"/>
      <c r="H421" s="71"/>
      <c r="I421" s="71"/>
      <c r="J421" s="71"/>
      <c r="K421" s="71"/>
      <c r="L421" s="71"/>
      <c r="M421" s="71"/>
      <c r="N421" s="71"/>
      <c r="O421" s="71"/>
      <c r="P421" s="71"/>
      <c r="Q421" s="71"/>
      <c r="R421" s="71"/>
      <c r="S421" s="71"/>
      <c r="T421" s="71"/>
      <c r="U421" s="71"/>
      <c r="V421" s="71"/>
      <c r="W421" s="71"/>
      <c r="X421" s="71"/>
      <c r="Y421" s="71"/>
      <c r="Z421" s="71"/>
      <c r="AA421" s="71"/>
      <c r="AB421" s="71"/>
      <c r="AC421" s="71"/>
      <c r="AD421" s="71"/>
      <c r="AE421" s="71"/>
    </row>
    <row r="422" spans="1:31" ht="12.75" customHeight="1">
      <c r="A422" s="307"/>
      <c r="B422" s="71"/>
      <c r="C422" s="71"/>
      <c r="D422" s="71"/>
      <c r="E422" s="456"/>
      <c r="F422" s="71"/>
      <c r="G422" s="71"/>
      <c r="H422" s="71"/>
      <c r="I422" s="71"/>
      <c r="J422" s="71"/>
      <c r="K422" s="71"/>
      <c r="L422" s="71"/>
      <c r="M422" s="71"/>
      <c r="N422" s="71"/>
      <c r="O422" s="71"/>
      <c r="P422" s="71"/>
      <c r="Q422" s="71"/>
      <c r="R422" s="71"/>
      <c r="S422" s="71"/>
      <c r="T422" s="71"/>
      <c r="U422" s="71"/>
      <c r="V422" s="71"/>
      <c r="W422" s="71"/>
      <c r="X422" s="71"/>
      <c r="Y422" s="71"/>
      <c r="Z422" s="71"/>
      <c r="AA422" s="71"/>
      <c r="AB422" s="71"/>
      <c r="AC422" s="71"/>
      <c r="AD422" s="71"/>
      <c r="AE422" s="71"/>
    </row>
    <row r="423" spans="1:31" ht="12.75" customHeight="1">
      <c r="A423" s="307"/>
      <c r="B423" s="71"/>
      <c r="C423" s="71"/>
      <c r="D423" s="71"/>
      <c r="E423" s="456"/>
      <c r="F423" s="71"/>
      <c r="G423" s="71"/>
      <c r="H423" s="71"/>
      <c r="I423" s="71"/>
      <c r="J423" s="71"/>
      <c r="K423" s="71"/>
      <c r="L423" s="71"/>
      <c r="M423" s="71"/>
      <c r="N423" s="71"/>
      <c r="O423" s="71"/>
      <c r="P423" s="71"/>
      <c r="Q423" s="71"/>
      <c r="R423" s="71"/>
      <c r="S423" s="71"/>
      <c r="T423" s="71"/>
      <c r="U423" s="71"/>
      <c r="V423" s="71"/>
      <c r="W423" s="71"/>
      <c r="X423" s="71"/>
      <c r="Y423" s="71"/>
      <c r="Z423" s="71"/>
      <c r="AA423" s="71"/>
      <c r="AB423" s="71"/>
      <c r="AC423" s="71"/>
      <c r="AD423" s="71"/>
      <c r="AE423" s="71"/>
    </row>
    <row r="424" spans="1:31" ht="12.75" customHeight="1">
      <c r="A424" s="307"/>
      <c r="B424" s="71"/>
      <c r="C424" s="71"/>
      <c r="D424" s="71"/>
      <c r="E424" s="456"/>
      <c r="F424" s="71"/>
      <c r="G424" s="71"/>
      <c r="H424" s="71"/>
      <c r="I424" s="71"/>
      <c r="J424" s="71"/>
      <c r="K424" s="71"/>
      <c r="L424" s="71"/>
      <c r="M424" s="71"/>
      <c r="N424" s="71"/>
      <c r="O424" s="71"/>
      <c r="P424" s="71"/>
      <c r="Q424" s="71"/>
      <c r="R424" s="71"/>
      <c r="S424" s="71"/>
      <c r="T424" s="71"/>
      <c r="U424" s="71"/>
      <c r="V424" s="71"/>
      <c r="W424" s="71"/>
      <c r="X424" s="71"/>
      <c r="Y424" s="71"/>
      <c r="Z424" s="71"/>
      <c r="AA424" s="71"/>
      <c r="AB424" s="71"/>
      <c r="AC424" s="71"/>
      <c r="AD424" s="71"/>
      <c r="AE424" s="71"/>
    </row>
    <row r="425" spans="1:31" ht="12.75" customHeight="1">
      <c r="A425" s="307"/>
      <c r="B425" s="71"/>
      <c r="C425" s="71"/>
      <c r="D425" s="71"/>
      <c r="E425" s="456"/>
      <c r="F425" s="71"/>
      <c r="G425" s="71"/>
      <c r="H425" s="71"/>
      <c r="I425" s="71"/>
      <c r="J425" s="71"/>
      <c r="K425" s="71"/>
      <c r="L425" s="71"/>
      <c r="M425" s="71"/>
      <c r="N425" s="71"/>
      <c r="O425" s="71"/>
      <c r="P425" s="71"/>
      <c r="Q425" s="71"/>
      <c r="R425" s="71"/>
      <c r="S425" s="71"/>
      <c r="T425" s="71"/>
      <c r="U425" s="71"/>
      <c r="V425" s="71"/>
      <c r="W425" s="71"/>
      <c r="X425" s="71"/>
      <c r="Y425" s="71"/>
      <c r="Z425" s="71"/>
      <c r="AA425" s="71"/>
      <c r="AB425" s="71"/>
      <c r="AC425" s="71"/>
      <c r="AD425" s="71"/>
      <c r="AE425" s="71"/>
    </row>
    <row r="426" spans="1:31" ht="12.75" customHeight="1">
      <c r="A426" s="307"/>
      <c r="B426" s="71"/>
      <c r="C426" s="71"/>
      <c r="D426" s="71"/>
      <c r="E426" s="456"/>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row>
    <row r="427" spans="1:31" ht="12.75" customHeight="1">
      <c r="A427" s="307"/>
      <c r="B427" s="71"/>
      <c r="C427" s="71"/>
      <c r="D427" s="71"/>
      <c r="E427" s="456"/>
      <c r="F427" s="71"/>
      <c r="G427" s="71"/>
      <c r="H427" s="71"/>
      <c r="I427" s="71"/>
      <c r="J427" s="71"/>
      <c r="K427" s="71"/>
      <c r="L427" s="71"/>
      <c r="M427" s="71"/>
      <c r="N427" s="71"/>
      <c r="O427" s="71"/>
      <c r="P427" s="71"/>
      <c r="Q427" s="71"/>
      <c r="R427" s="71"/>
      <c r="S427" s="71"/>
      <c r="T427" s="71"/>
      <c r="U427" s="71"/>
      <c r="V427" s="71"/>
      <c r="W427" s="71"/>
      <c r="X427" s="71"/>
      <c r="Y427" s="71"/>
      <c r="Z427" s="71"/>
      <c r="AA427" s="71"/>
      <c r="AB427" s="71"/>
      <c r="AC427" s="71"/>
      <c r="AD427" s="71"/>
      <c r="AE427" s="71"/>
    </row>
    <row r="428" spans="1:31" ht="12.75" customHeight="1">
      <c r="A428" s="307"/>
      <c r="B428" s="71"/>
      <c r="C428" s="71"/>
      <c r="D428" s="71"/>
      <c r="E428" s="456"/>
      <c r="F428" s="71"/>
      <c r="G428" s="71"/>
      <c r="H428" s="71"/>
      <c r="I428" s="71"/>
      <c r="J428" s="71"/>
      <c r="K428" s="71"/>
      <c r="L428" s="71"/>
      <c r="M428" s="71"/>
      <c r="N428" s="71"/>
      <c r="O428" s="71"/>
      <c r="P428" s="71"/>
      <c r="Q428" s="71"/>
      <c r="R428" s="71"/>
      <c r="S428" s="71"/>
      <c r="T428" s="71"/>
      <c r="U428" s="71"/>
      <c r="V428" s="71"/>
      <c r="W428" s="71"/>
      <c r="X428" s="71"/>
      <c r="Y428" s="71"/>
      <c r="Z428" s="71"/>
      <c r="AA428" s="71"/>
      <c r="AB428" s="71"/>
      <c r="AC428" s="71"/>
      <c r="AD428" s="71"/>
      <c r="AE428" s="71"/>
    </row>
    <row r="429" spans="1:31" ht="12.75" customHeight="1">
      <c r="A429" s="307"/>
      <c r="B429" s="71"/>
      <c r="C429" s="71"/>
      <c r="D429" s="71"/>
      <c r="E429" s="456"/>
      <c r="F429" s="71"/>
      <c r="G429" s="71"/>
      <c r="H429" s="71"/>
      <c r="I429" s="71"/>
      <c r="J429" s="71"/>
      <c r="K429" s="71"/>
      <c r="L429" s="71"/>
      <c r="M429" s="71"/>
      <c r="N429" s="71"/>
      <c r="O429" s="71"/>
      <c r="P429" s="71"/>
      <c r="Q429" s="71"/>
      <c r="R429" s="71"/>
      <c r="S429" s="71"/>
      <c r="T429" s="71"/>
      <c r="U429" s="71"/>
      <c r="V429" s="71"/>
      <c r="W429" s="71"/>
      <c r="X429" s="71"/>
      <c r="Y429" s="71"/>
      <c r="Z429" s="71"/>
      <c r="AA429" s="71"/>
      <c r="AB429" s="71"/>
      <c r="AC429" s="71"/>
      <c r="AD429" s="71"/>
      <c r="AE429" s="71"/>
    </row>
    <row r="430" spans="1:31" ht="12.75" customHeight="1">
      <c r="A430" s="307"/>
      <c r="B430" s="71"/>
      <c r="C430" s="71"/>
      <c r="D430" s="71"/>
      <c r="E430" s="456"/>
      <c r="F430" s="71"/>
      <c r="G430" s="71"/>
      <c r="H430" s="71"/>
      <c r="I430" s="71"/>
      <c r="J430" s="71"/>
      <c r="K430" s="71"/>
      <c r="L430" s="71"/>
      <c r="M430" s="71"/>
      <c r="N430" s="71"/>
      <c r="O430" s="71"/>
      <c r="P430" s="71"/>
      <c r="Q430" s="71"/>
      <c r="R430" s="71"/>
      <c r="S430" s="71"/>
      <c r="T430" s="71"/>
      <c r="U430" s="71"/>
      <c r="V430" s="71"/>
      <c r="W430" s="71"/>
      <c r="X430" s="71"/>
      <c r="Y430" s="71"/>
      <c r="Z430" s="71"/>
      <c r="AA430" s="71"/>
      <c r="AB430" s="71"/>
      <c r="AC430" s="71"/>
      <c r="AD430" s="71"/>
      <c r="AE430" s="71"/>
    </row>
    <row r="431" spans="1:31" ht="12.75" customHeight="1">
      <c r="A431" s="307"/>
      <c r="B431" s="71"/>
      <c r="C431" s="71"/>
      <c r="D431" s="71"/>
      <c r="E431" s="456"/>
      <c r="F431" s="71"/>
      <c r="G431" s="71"/>
      <c r="H431" s="71"/>
      <c r="I431" s="71"/>
      <c r="J431" s="71"/>
      <c r="K431" s="71"/>
      <c r="L431" s="71"/>
      <c r="M431" s="71"/>
      <c r="N431" s="71"/>
      <c r="O431" s="71"/>
      <c r="P431" s="71"/>
      <c r="Q431" s="71"/>
      <c r="R431" s="71"/>
      <c r="S431" s="71"/>
      <c r="T431" s="71"/>
      <c r="U431" s="71"/>
      <c r="V431" s="71"/>
      <c r="W431" s="71"/>
      <c r="X431" s="71"/>
      <c r="Y431" s="71"/>
      <c r="Z431" s="71"/>
      <c r="AA431" s="71"/>
      <c r="AB431" s="71"/>
      <c r="AC431" s="71"/>
      <c r="AD431" s="71"/>
      <c r="AE431" s="71"/>
    </row>
    <row r="432" spans="1:31" ht="12.75" customHeight="1">
      <c r="A432" s="307"/>
      <c r="B432" s="71"/>
      <c r="C432" s="71"/>
      <c r="D432" s="71"/>
      <c r="E432" s="456"/>
      <c r="F432" s="71"/>
      <c r="G432" s="71"/>
      <c r="H432" s="71"/>
      <c r="I432" s="71"/>
      <c r="J432" s="71"/>
      <c r="K432" s="71"/>
      <c r="L432" s="71"/>
      <c r="M432" s="71"/>
      <c r="N432" s="71"/>
      <c r="O432" s="71"/>
      <c r="P432" s="71"/>
      <c r="Q432" s="71"/>
      <c r="R432" s="71"/>
      <c r="S432" s="71"/>
      <c r="T432" s="71"/>
      <c r="U432" s="71"/>
      <c r="V432" s="71"/>
      <c r="W432" s="71"/>
      <c r="X432" s="71"/>
      <c r="Y432" s="71"/>
      <c r="Z432" s="71"/>
      <c r="AA432" s="71"/>
      <c r="AB432" s="71"/>
      <c r="AC432" s="71"/>
      <c r="AD432" s="71"/>
      <c r="AE432" s="71"/>
    </row>
    <row r="433" spans="1:31" ht="12.75" customHeight="1">
      <c r="A433" s="307"/>
      <c r="B433" s="71"/>
      <c r="C433" s="71"/>
      <c r="D433" s="71"/>
      <c r="E433" s="456"/>
      <c r="F433" s="71"/>
      <c r="G433" s="71"/>
      <c r="H433" s="71"/>
      <c r="I433" s="71"/>
      <c r="J433" s="71"/>
      <c r="K433" s="71"/>
      <c r="L433" s="71"/>
      <c r="M433" s="71"/>
      <c r="N433" s="71"/>
      <c r="O433" s="71"/>
      <c r="P433" s="71"/>
      <c r="Q433" s="71"/>
      <c r="R433" s="71"/>
      <c r="S433" s="71"/>
      <c r="T433" s="71"/>
      <c r="U433" s="71"/>
      <c r="V433" s="71"/>
      <c r="W433" s="71"/>
      <c r="X433" s="71"/>
      <c r="Y433" s="71"/>
      <c r="Z433" s="71"/>
      <c r="AA433" s="71"/>
      <c r="AB433" s="71"/>
      <c r="AC433" s="71"/>
      <c r="AD433" s="71"/>
      <c r="AE433" s="71"/>
    </row>
    <row r="434" spans="1:31" ht="12.75" customHeight="1">
      <c r="A434" s="307"/>
      <c r="B434" s="71"/>
      <c r="C434" s="71"/>
      <c r="D434" s="71"/>
      <c r="E434" s="456"/>
      <c r="F434" s="71"/>
      <c r="G434" s="71"/>
      <c r="H434" s="71"/>
      <c r="I434" s="71"/>
      <c r="J434" s="71"/>
      <c r="K434" s="71"/>
      <c r="L434" s="71"/>
      <c r="M434" s="71"/>
      <c r="N434" s="71"/>
      <c r="O434" s="71"/>
      <c r="P434" s="71"/>
      <c r="Q434" s="71"/>
      <c r="R434" s="71"/>
      <c r="S434" s="71"/>
      <c r="T434" s="71"/>
      <c r="U434" s="71"/>
      <c r="V434" s="71"/>
      <c r="W434" s="71"/>
      <c r="X434" s="71"/>
      <c r="Y434" s="71"/>
      <c r="Z434" s="71"/>
      <c r="AA434" s="71"/>
      <c r="AB434" s="71"/>
      <c r="AC434" s="71"/>
      <c r="AD434" s="71"/>
      <c r="AE434" s="71"/>
    </row>
    <row r="435" spans="1:31" ht="12.75" customHeight="1">
      <c r="A435" s="307"/>
      <c r="B435" s="71"/>
      <c r="C435" s="71"/>
      <c r="D435" s="71"/>
      <c r="E435" s="456"/>
      <c r="F435" s="71"/>
      <c r="G435" s="71"/>
      <c r="H435" s="71"/>
      <c r="I435" s="71"/>
      <c r="J435" s="71"/>
      <c r="K435" s="71"/>
      <c r="L435" s="71"/>
      <c r="M435" s="71"/>
      <c r="N435" s="71"/>
      <c r="O435" s="71"/>
      <c r="P435" s="71"/>
      <c r="Q435" s="71"/>
      <c r="R435" s="71"/>
      <c r="S435" s="71"/>
      <c r="T435" s="71"/>
      <c r="U435" s="71"/>
      <c r="V435" s="71"/>
      <c r="W435" s="71"/>
      <c r="X435" s="71"/>
      <c r="Y435" s="71"/>
      <c r="Z435" s="71"/>
      <c r="AA435" s="71"/>
      <c r="AB435" s="71"/>
      <c r="AC435" s="71"/>
      <c r="AD435" s="71"/>
      <c r="AE435" s="71"/>
    </row>
    <row r="436" spans="1:31" ht="12.75" customHeight="1">
      <c r="A436" s="307"/>
      <c r="B436" s="71"/>
      <c r="C436" s="71"/>
      <c r="D436" s="71"/>
      <c r="E436" s="456"/>
      <c r="F436" s="71"/>
      <c r="G436" s="71"/>
      <c r="H436" s="71"/>
      <c r="I436" s="71"/>
      <c r="J436" s="71"/>
      <c r="K436" s="71"/>
      <c r="L436" s="71"/>
      <c r="M436" s="71"/>
      <c r="N436" s="71"/>
      <c r="O436" s="71"/>
      <c r="P436" s="71"/>
      <c r="Q436" s="71"/>
      <c r="R436" s="71"/>
      <c r="S436" s="71"/>
      <c r="T436" s="71"/>
      <c r="U436" s="71"/>
      <c r="V436" s="71"/>
      <c r="W436" s="71"/>
      <c r="X436" s="71"/>
      <c r="Y436" s="71"/>
      <c r="Z436" s="71"/>
      <c r="AA436" s="71"/>
      <c r="AB436" s="71"/>
      <c r="AC436" s="71"/>
      <c r="AD436" s="71"/>
      <c r="AE436" s="71"/>
    </row>
    <row r="437" spans="1:31" ht="12.75" customHeight="1">
      <c r="A437" s="307"/>
      <c r="B437" s="71"/>
      <c r="C437" s="71"/>
      <c r="D437" s="71"/>
      <c r="E437" s="456"/>
      <c r="F437" s="71"/>
      <c r="G437" s="71"/>
      <c r="H437" s="71"/>
      <c r="I437" s="71"/>
      <c r="J437" s="71"/>
      <c r="K437" s="71"/>
      <c r="L437" s="71"/>
      <c r="M437" s="71"/>
      <c r="N437" s="71"/>
      <c r="O437" s="71"/>
      <c r="P437" s="71"/>
      <c r="Q437" s="71"/>
      <c r="R437" s="71"/>
      <c r="S437" s="71"/>
      <c r="T437" s="71"/>
      <c r="U437" s="71"/>
      <c r="V437" s="71"/>
      <c r="W437" s="71"/>
      <c r="X437" s="71"/>
      <c r="Y437" s="71"/>
      <c r="Z437" s="71"/>
      <c r="AA437" s="71"/>
      <c r="AB437" s="71"/>
      <c r="AC437" s="71"/>
      <c r="AD437" s="71"/>
      <c r="AE437" s="71"/>
    </row>
    <row r="438" spans="1:31" ht="12.75" customHeight="1">
      <c r="A438" s="307"/>
      <c r="B438" s="71"/>
      <c r="C438" s="71"/>
      <c r="D438" s="71"/>
      <c r="E438" s="456"/>
      <c r="F438" s="71"/>
      <c r="G438" s="71"/>
      <c r="H438" s="71"/>
      <c r="I438" s="71"/>
      <c r="J438" s="71"/>
      <c r="K438" s="71"/>
      <c r="L438" s="71"/>
      <c r="M438" s="71"/>
      <c r="N438" s="71"/>
      <c r="O438" s="71"/>
      <c r="P438" s="71"/>
      <c r="Q438" s="71"/>
      <c r="R438" s="71"/>
      <c r="S438" s="71"/>
      <c r="T438" s="71"/>
      <c r="U438" s="71"/>
      <c r="V438" s="71"/>
      <c r="W438" s="71"/>
      <c r="X438" s="71"/>
      <c r="Y438" s="71"/>
      <c r="Z438" s="71"/>
      <c r="AA438" s="71"/>
      <c r="AB438" s="71"/>
      <c r="AC438" s="71"/>
      <c r="AD438" s="71"/>
      <c r="AE438" s="71"/>
    </row>
    <row r="439" spans="1:31" ht="12.75" customHeight="1">
      <c r="A439" s="307"/>
      <c r="B439" s="71"/>
      <c r="C439" s="71"/>
      <c r="D439" s="71"/>
      <c r="E439" s="456"/>
      <c r="F439" s="71"/>
      <c r="G439" s="71"/>
      <c r="H439" s="71"/>
      <c r="I439" s="71"/>
      <c r="J439" s="71"/>
      <c r="K439" s="71"/>
      <c r="L439" s="71"/>
      <c r="M439" s="71"/>
      <c r="N439" s="71"/>
      <c r="O439" s="71"/>
      <c r="P439" s="71"/>
      <c r="Q439" s="71"/>
      <c r="R439" s="71"/>
      <c r="S439" s="71"/>
      <c r="T439" s="71"/>
      <c r="U439" s="71"/>
      <c r="V439" s="71"/>
      <c r="W439" s="71"/>
      <c r="X439" s="71"/>
      <c r="Y439" s="71"/>
      <c r="Z439" s="71"/>
      <c r="AA439" s="71"/>
      <c r="AB439" s="71"/>
      <c r="AC439" s="71"/>
      <c r="AD439" s="71"/>
      <c r="AE439" s="71"/>
    </row>
    <row r="440" spans="1:31" ht="12.75" customHeight="1">
      <c r="A440" s="307"/>
      <c r="B440" s="71"/>
      <c r="C440" s="71"/>
      <c r="D440" s="71"/>
      <c r="E440" s="456"/>
      <c r="F440" s="71"/>
      <c r="G440" s="71"/>
      <c r="H440" s="71"/>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row>
    <row r="441" spans="1:31" ht="12.75" customHeight="1">
      <c r="A441" s="307"/>
      <c r="B441" s="71"/>
      <c r="C441" s="71"/>
      <c r="D441" s="71"/>
      <c r="E441" s="456"/>
      <c r="F441" s="71"/>
      <c r="G441" s="71"/>
      <c r="H441" s="71"/>
      <c r="I441" s="71"/>
      <c r="J441" s="71"/>
      <c r="K441" s="71"/>
      <c r="L441" s="71"/>
      <c r="M441" s="71"/>
      <c r="N441" s="71"/>
      <c r="O441" s="71"/>
      <c r="P441" s="71"/>
      <c r="Q441" s="71"/>
      <c r="R441" s="71"/>
      <c r="S441" s="71"/>
      <c r="T441" s="71"/>
      <c r="U441" s="71"/>
      <c r="V441" s="71"/>
      <c r="W441" s="71"/>
      <c r="X441" s="71"/>
      <c r="Y441" s="71"/>
      <c r="Z441" s="71"/>
      <c r="AA441" s="71"/>
      <c r="AB441" s="71"/>
      <c r="AC441" s="71"/>
      <c r="AD441" s="71"/>
      <c r="AE441" s="71"/>
    </row>
    <row r="442" spans="1:31" ht="12.75" customHeight="1">
      <c r="A442" s="307"/>
      <c r="B442" s="71"/>
      <c r="C442" s="71"/>
      <c r="D442" s="71"/>
      <c r="E442" s="456"/>
      <c r="F442" s="71"/>
      <c r="G442" s="71"/>
      <c r="H442" s="71"/>
      <c r="I442" s="71"/>
      <c r="J442" s="71"/>
      <c r="K442" s="71"/>
      <c r="L442" s="71"/>
      <c r="M442" s="71"/>
      <c r="N442" s="71"/>
      <c r="O442" s="71"/>
      <c r="P442" s="71"/>
      <c r="Q442" s="71"/>
      <c r="R442" s="71"/>
      <c r="S442" s="71"/>
      <c r="T442" s="71"/>
      <c r="U442" s="71"/>
      <c r="V442" s="71"/>
      <c r="W442" s="71"/>
      <c r="X442" s="71"/>
      <c r="Y442" s="71"/>
      <c r="Z442" s="71"/>
      <c r="AA442" s="71"/>
      <c r="AB442" s="71"/>
      <c r="AC442" s="71"/>
      <c r="AD442" s="71"/>
      <c r="AE442" s="71"/>
    </row>
    <row r="443" spans="1:31" ht="12.75" customHeight="1">
      <c r="A443" s="307"/>
      <c r="B443" s="71"/>
      <c r="C443" s="71"/>
      <c r="D443" s="71"/>
      <c r="E443" s="456"/>
      <c r="F443" s="71"/>
      <c r="G443" s="71"/>
      <c r="H443" s="71"/>
      <c r="I443" s="71"/>
      <c r="J443" s="71"/>
      <c r="K443" s="71"/>
      <c r="L443" s="71"/>
      <c r="M443" s="71"/>
      <c r="N443" s="71"/>
      <c r="O443" s="71"/>
      <c r="P443" s="71"/>
      <c r="Q443" s="71"/>
      <c r="R443" s="71"/>
      <c r="S443" s="71"/>
      <c r="T443" s="71"/>
      <c r="U443" s="71"/>
      <c r="V443" s="71"/>
      <c r="W443" s="71"/>
      <c r="X443" s="71"/>
      <c r="Y443" s="71"/>
      <c r="Z443" s="71"/>
      <c r="AA443" s="71"/>
      <c r="AB443" s="71"/>
      <c r="AC443" s="71"/>
      <c r="AD443" s="71"/>
      <c r="AE443" s="71"/>
    </row>
    <row r="444" spans="1:31" ht="12.75" customHeight="1">
      <c r="A444" s="307"/>
      <c r="B444" s="71"/>
      <c r="C444" s="71"/>
      <c r="D444" s="71"/>
      <c r="E444" s="456"/>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row>
    <row r="445" spans="1:31" ht="12.75" customHeight="1">
      <c r="A445" s="307"/>
      <c r="B445" s="71"/>
      <c r="C445" s="71"/>
      <c r="D445" s="71"/>
      <c r="E445" s="456"/>
      <c r="F445" s="71"/>
      <c r="G445" s="71"/>
      <c r="H445" s="71"/>
      <c r="I445" s="71"/>
      <c r="J445" s="71"/>
      <c r="K445" s="71"/>
      <c r="L445" s="71"/>
      <c r="M445" s="71"/>
      <c r="N445" s="71"/>
      <c r="O445" s="71"/>
      <c r="P445" s="71"/>
      <c r="Q445" s="71"/>
      <c r="R445" s="71"/>
      <c r="S445" s="71"/>
      <c r="T445" s="71"/>
      <c r="U445" s="71"/>
      <c r="V445" s="71"/>
      <c r="W445" s="71"/>
      <c r="X445" s="71"/>
      <c r="Y445" s="71"/>
      <c r="Z445" s="71"/>
      <c r="AA445" s="71"/>
      <c r="AB445" s="71"/>
      <c r="AC445" s="71"/>
      <c r="AD445" s="71"/>
      <c r="AE445" s="71"/>
    </row>
    <row r="446" spans="1:31" ht="12.75" customHeight="1">
      <c r="A446" s="307"/>
      <c r="B446" s="71"/>
      <c r="C446" s="71"/>
      <c r="D446" s="71"/>
      <c r="E446" s="456"/>
      <c r="F446" s="71"/>
      <c r="G446" s="71"/>
      <c r="H446" s="71"/>
      <c r="I446" s="71"/>
      <c r="J446" s="71"/>
      <c r="K446" s="71"/>
      <c r="L446" s="71"/>
      <c r="M446" s="71"/>
      <c r="N446" s="71"/>
      <c r="O446" s="71"/>
      <c r="P446" s="71"/>
      <c r="Q446" s="71"/>
      <c r="R446" s="71"/>
      <c r="S446" s="71"/>
      <c r="T446" s="71"/>
      <c r="U446" s="71"/>
      <c r="V446" s="71"/>
      <c r="W446" s="71"/>
      <c r="X446" s="71"/>
      <c r="Y446" s="71"/>
      <c r="Z446" s="71"/>
      <c r="AA446" s="71"/>
      <c r="AB446" s="71"/>
      <c r="AC446" s="71"/>
      <c r="AD446" s="71"/>
      <c r="AE446" s="71"/>
    </row>
    <row r="447" spans="1:31" ht="12.75" customHeight="1">
      <c r="A447" s="307"/>
      <c r="B447" s="71"/>
      <c r="C447" s="71"/>
      <c r="D447" s="71"/>
      <c r="E447" s="456"/>
      <c r="F447" s="71"/>
      <c r="G447" s="71"/>
      <c r="H447" s="71"/>
      <c r="I447" s="71"/>
      <c r="J447" s="71"/>
      <c r="K447" s="71"/>
      <c r="L447" s="71"/>
      <c r="M447" s="71"/>
      <c r="N447" s="71"/>
      <c r="O447" s="71"/>
      <c r="P447" s="71"/>
      <c r="Q447" s="71"/>
      <c r="R447" s="71"/>
      <c r="S447" s="71"/>
      <c r="T447" s="71"/>
      <c r="U447" s="71"/>
      <c r="V447" s="71"/>
      <c r="W447" s="71"/>
      <c r="X447" s="71"/>
      <c r="Y447" s="71"/>
      <c r="Z447" s="71"/>
      <c r="AA447" s="71"/>
      <c r="AB447" s="71"/>
      <c r="AC447" s="71"/>
      <c r="AD447" s="71"/>
      <c r="AE447" s="71"/>
    </row>
    <row r="448" spans="1:31" ht="12.75" customHeight="1">
      <c r="A448" s="307"/>
      <c r="B448" s="71"/>
      <c r="C448" s="71"/>
      <c r="D448" s="71"/>
      <c r="E448" s="456"/>
      <c r="F448" s="71"/>
      <c r="G448" s="71"/>
      <c r="H448" s="71"/>
      <c r="I448" s="71"/>
      <c r="J448" s="71"/>
      <c r="K448" s="71"/>
      <c r="L448" s="71"/>
      <c r="M448" s="71"/>
      <c r="N448" s="71"/>
      <c r="O448" s="71"/>
      <c r="P448" s="71"/>
      <c r="Q448" s="71"/>
      <c r="R448" s="71"/>
      <c r="S448" s="71"/>
      <c r="T448" s="71"/>
      <c r="U448" s="71"/>
      <c r="V448" s="71"/>
      <c r="W448" s="71"/>
      <c r="X448" s="71"/>
      <c r="Y448" s="71"/>
      <c r="Z448" s="71"/>
      <c r="AA448" s="71"/>
      <c r="AB448" s="71"/>
      <c r="AC448" s="71"/>
      <c r="AD448" s="71"/>
      <c r="AE448" s="71"/>
    </row>
    <row r="449" spans="1:31" ht="12.75" customHeight="1">
      <c r="A449" s="307"/>
      <c r="B449" s="71"/>
      <c r="C449" s="71"/>
      <c r="D449" s="71"/>
      <c r="E449" s="456"/>
      <c r="F449" s="71"/>
      <c r="G449" s="71"/>
      <c r="H449" s="71"/>
      <c r="I449" s="71"/>
      <c r="J449" s="71"/>
      <c r="K449" s="71"/>
      <c r="L449" s="71"/>
      <c r="M449" s="71"/>
      <c r="N449" s="71"/>
      <c r="O449" s="71"/>
      <c r="P449" s="71"/>
      <c r="Q449" s="71"/>
      <c r="R449" s="71"/>
      <c r="S449" s="71"/>
      <c r="T449" s="71"/>
      <c r="U449" s="71"/>
      <c r="V449" s="71"/>
      <c r="W449" s="71"/>
      <c r="X449" s="71"/>
      <c r="Y449" s="71"/>
      <c r="Z449" s="71"/>
      <c r="AA449" s="71"/>
      <c r="AB449" s="71"/>
      <c r="AC449" s="71"/>
      <c r="AD449" s="71"/>
      <c r="AE449" s="71"/>
    </row>
    <row r="450" spans="1:31" ht="12.75" customHeight="1">
      <c r="A450" s="307"/>
      <c r="B450" s="71"/>
      <c r="C450" s="71"/>
      <c r="D450" s="71"/>
      <c r="E450" s="456"/>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row>
    <row r="451" spans="1:31" ht="12.75" customHeight="1">
      <c r="A451" s="307"/>
      <c r="B451" s="71"/>
      <c r="C451" s="71"/>
      <c r="D451" s="71"/>
      <c r="E451" s="456"/>
      <c r="F451" s="71"/>
      <c r="G451" s="71"/>
      <c r="H451" s="71"/>
      <c r="I451" s="71"/>
      <c r="J451" s="71"/>
      <c r="K451" s="71"/>
      <c r="L451" s="71"/>
      <c r="M451" s="71"/>
      <c r="N451" s="71"/>
      <c r="O451" s="71"/>
      <c r="P451" s="71"/>
      <c r="Q451" s="71"/>
      <c r="R451" s="71"/>
      <c r="S451" s="71"/>
      <c r="T451" s="71"/>
      <c r="U451" s="71"/>
      <c r="V451" s="71"/>
      <c r="W451" s="71"/>
      <c r="X451" s="71"/>
      <c r="Y451" s="71"/>
      <c r="Z451" s="71"/>
      <c r="AA451" s="71"/>
      <c r="AB451" s="71"/>
      <c r="AC451" s="71"/>
      <c r="AD451" s="71"/>
      <c r="AE451" s="71"/>
    </row>
    <row r="452" spans="1:31" ht="12.75" customHeight="1">
      <c r="A452" s="307"/>
      <c r="B452" s="71"/>
      <c r="C452" s="71"/>
      <c r="D452" s="71"/>
      <c r="E452" s="456"/>
      <c r="F452" s="71"/>
      <c r="G452" s="71"/>
      <c r="H452" s="71"/>
      <c r="I452" s="71"/>
      <c r="J452" s="71"/>
      <c r="K452" s="71"/>
      <c r="L452" s="71"/>
      <c r="M452" s="71"/>
      <c r="N452" s="71"/>
      <c r="O452" s="71"/>
      <c r="P452" s="71"/>
      <c r="Q452" s="71"/>
      <c r="R452" s="71"/>
      <c r="S452" s="71"/>
      <c r="T452" s="71"/>
      <c r="U452" s="71"/>
      <c r="V452" s="71"/>
      <c r="W452" s="71"/>
      <c r="X452" s="71"/>
      <c r="Y452" s="71"/>
      <c r="Z452" s="71"/>
      <c r="AA452" s="71"/>
      <c r="AB452" s="71"/>
      <c r="AC452" s="71"/>
      <c r="AD452" s="71"/>
      <c r="AE452" s="71"/>
    </row>
    <row r="453" spans="1:31" ht="12.75" customHeight="1">
      <c r="A453" s="307"/>
      <c r="B453" s="71"/>
      <c r="C453" s="71"/>
      <c r="D453" s="71"/>
      <c r="E453" s="456"/>
      <c r="F453" s="71"/>
      <c r="G453" s="71"/>
      <c r="H453" s="71"/>
      <c r="I453" s="71"/>
      <c r="J453" s="71"/>
      <c r="K453" s="71"/>
      <c r="L453" s="71"/>
      <c r="M453" s="71"/>
      <c r="N453" s="71"/>
      <c r="O453" s="71"/>
      <c r="P453" s="71"/>
      <c r="Q453" s="71"/>
      <c r="R453" s="71"/>
      <c r="S453" s="71"/>
      <c r="T453" s="71"/>
      <c r="U453" s="71"/>
      <c r="V453" s="71"/>
      <c r="W453" s="71"/>
      <c r="X453" s="71"/>
      <c r="Y453" s="71"/>
      <c r="Z453" s="71"/>
      <c r="AA453" s="71"/>
      <c r="AB453" s="71"/>
      <c r="AC453" s="71"/>
      <c r="AD453" s="71"/>
      <c r="AE453" s="71"/>
    </row>
    <row r="454" spans="1:31" ht="12.75" customHeight="1">
      <c r="A454" s="307"/>
      <c r="B454" s="71"/>
      <c r="C454" s="71"/>
      <c r="D454" s="71"/>
      <c r="E454" s="456"/>
      <c r="F454" s="71"/>
      <c r="G454" s="71"/>
      <c r="H454" s="71"/>
      <c r="I454" s="71"/>
      <c r="J454" s="71"/>
      <c r="K454" s="71"/>
      <c r="L454" s="71"/>
      <c r="M454" s="71"/>
      <c r="N454" s="71"/>
      <c r="O454" s="71"/>
      <c r="P454" s="71"/>
      <c r="Q454" s="71"/>
      <c r="R454" s="71"/>
      <c r="S454" s="71"/>
      <c r="T454" s="71"/>
      <c r="U454" s="71"/>
      <c r="V454" s="71"/>
      <c r="W454" s="71"/>
      <c r="X454" s="71"/>
      <c r="Y454" s="71"/>
      <c r="Z454" s="71"/>
      <c r="AA454" s="71"/>
      <c r="AB454" s="71"/>
      <c r="AC454" s="71"/>
      <c r="AD454" s="71"/>
      <c r="AE454" s="71"/>
    </row>
    <row r="455" spans="1:31" ht="12.75" customHeight="1">
      <c r="A455" s="307"/>
      <c r="B455" s="71"/>
      <c r="C455" s="71"/>
      <c r="D455" s="71"/>
      <c r="E455" s="456"/>
      <c r="F455" s="71"/>
      <c r="G455" s="71"/>
      <c r="H455" s="71"/>
      <c r="I455" s="71"/>
      <c r="J455" s="71"/>
      <c r="K455" s="71"/>
      <c r="L455" s="71"/>
      <c r="M455" s="71"/>
      <c r="N455" s="71"/>
      <c r="O455" s="71"/>
      <c r="P455" s="71"/>
      <c r="Q455" s="71"/>
      <c r="R455" s="71"/>
      <c r="S455" s="71"/>
      <c r="T455" s="71"/>
      <c r="U455" s="71"/>
      <c r="V455" s="71"/>
      <c r="W455" s="71"/>
      <c r="X455" s="71"/>
      <c r="Y455" s="71"/>
      <c r="Z455" s="71"/>
      <c r="AA455" s="71"/>
      <c r="AB455" s="71"/>
      <c r="AC455" s="71"/>
      <c r="AD455" s="71"/>
      <c r="AE455" s="71"/>
    </row>
    <row r="456" spans="1:31" ht="12.75" customHeight="1">
      <c r="A456" s="307"/>
      <c r="B456" s="71"/>
      <c r="C456" s="71"/>
      <c r="D456" s="71"/>
      <c r="E456" s="456"/>
      <c r="F456" s="71"/>
      <c r="G456" s="71"/>
      <c r="H456" s="71"/>
      <c r="I456" s="71"/>
      <c r="J456" s="71"/>
      <c r="K456" s="71"/>
      <c r="L456" s="71"/>
      <c r="M456" s="71"/>
      <c r="N456" s="71"/>
      <c r="O456" s="71"/>
      <c r="P456" s="71"/>
      <c r="Q456" s="71"/>
      <c r="R456" s="71"/>
      <c r="S456" s="71"/>
      <c r="T456" s="71"/>
      <c r="U456" s="71"/>
      <c r="V456" s="71"/>
      <c r="W456" s="71"/>
      <c r="X456" s="71"/>
      <c r="Y456" s="71"/>
      <c r="Z456" s="71"/>
      <c r="AA456" s="71"/>
      <c r="AB456" s="71"/>
      <c r="AC456" s="71"/>
      <c r="AD456" s="71"/>
      <c r="AE456" s="71"/>
    </row>
    <row r="457" spans="1:31" ht="12.75" customHeight="1">
      <c r="A457" s="307"/>
      <c r="B457" s="71"/>
      <c r="C457" s="71"/>
      <c r="D457" s="71"/>
      <c r="E457" s="456"/>
      <c r="F457" s="71"/>
      <c r="G457" s="71"/>
      <c r="H457" s="71"/>
      <c r="I457" s="71"/>
      <c r="J457" s="71"/>
      <c r="K457" s="71"/>
      <c r="L457" s="71"/>
      <c r="M457" s="71"/>
      <c r="N457" s="71"/>
      <c r="O457" s="71"/>
      <c r="P457" s="71"/>
      <c r="Q457" s="71"/>
      <c r="R457" s="71"/>
      <c r="S457" s="71"/>
      <c r="T457" s="71"/>
      <c r="U457" s="71"/>
      <c r="V457" s="71"/>
      <c r="W457" s="71"/>
      <c r="X457" s="71"/>
      <c r="Y457" s="71"/>
      <c r="Z457" s="71"/>
      <c r="AA457" s="71"/>
      <c r="AB457" s="71"/>
      <c r="AC457" s="71"/>
      <c r="AD457" s="71"/>
      <c r="AE457" s="71"/>
    </row>
    <row r="458" spans="1:31" ht="12.75" customHeight="1">
      <c r="A458" s="307"/>
      <c r="B458" s="71"/>
      <c r="C458" s="71"/>
      <c r="D458" s="71"/>
      <c r="E458" s="456"/>
      <c r="F458" s="71"/>
      <c r="G458" s="71"/>
      <c r="H458" s="71"/>
      <c r="I458" s="71"/>
      <c r="J458" s="71"/>
      <c r="K458" s="71"/>
      <c r="L458" s="71"/>
      <c r="M458" s="71"/>
      <c r="N458" s="71"/>
      <c r="O458" s="71"/>
      <c r="P458" s="71"/>
      <c r="Q458" s="71"/>
      <c r="R458" s="71"/>
      <c r="S458" s="71"/>
      <c r="T458" s="71"/>
      <c r="U458" s="71"/>
      <c r="V458" s="71"/>
      <c r="W458" s="71"/>
      <c r="X458" s="71"/>
      <c r="Y458" s="71"/>
      <c r="Z458" s="71"/>
      <c r="AA458" s="71"/>
      <c r="AB458" s="71"/>
      <c r="AC458" s="71"/>
      <c r="AD458" s="71"/>
      <c r="AE458" s="71"/>
    </row>
    <row r="459" spans="1:31" ht="12.75" customHeight="1">
      <c r="A459" s="307"/>
      <c r="B459" s="71"/>
      <c r="C459" s="71"/>
      <c r="D459" s="71"/>
      <c r="E459" s="456"/>
      <c r="F459" s="71"/>
      <c r="G459" s="71"/>
      <c r="H459" s="71"/>
      <c r="I459" s="71"/>
      <c r="J459" s="71"/>
      <c r="K459" s="71"/>
      <c r="L459" s="71"/>
      <c r="M459" s="71"/>
      <c r="N459" s="71"/>
      <c r="O459" s="71"/>
      <c r="P459" s="71"/>
      <c r="Q459" s="71"/>
      <c r="R459" s="71"/>
      <c r="S459" s="71"/>
      <c r="T459" s="71"/>
      <c r="U459" s="71"/>
      <c r="V459" s="71"/>
      <c r="W459" s="71"/>
      <c r="X459" s="71"/>
      <c r="Y459" s="71"/>
      <c r="Z459" s="71"/>
      <c r="AA459" s="71"/>
      <c r="AB459" s="71"/>
      <c r="AC459" s="71"/>
      <c r="AD459" s="71"/>
      <c r="AE459" s="71"/>
    </row>
    <row r="460" spans="1:31" ht="12.75" customHeight="1">
      <c r="A460" s="307"/>
      <c r="B460" s="71"/>
      <c r="C460" s="71"/>
      <c r="D460" s="71"/>
      <c r="E460" s="456"/>
      <c r="F460" s="71"/>
      <c r="G460" s="71"/>
      <c r="H460" s="71"/>
      <c r="I460" s="71"/>
      <c r="J460" s="71"/>
      <c r="K460" s="71"/>
      <c r="L460" s="71"/>
      <c r="M460" s="71"/>
      <c r="N460" s="71"/>
      <c r="O460" s="71"/>
      <c r="P460" s="71"/>
      <c r="Q460" s="71"/>
      <c r="R460" s="71"/>
      <c r="S460" s="71"/>
      <c r="T460" s="71"/>
      <c r="U460" s="71"/>
      <c r="V460" s="71"/>
      <c r="W460" s="71"/>
      <c r="X460" s="71"/>
      <c r="Y460" s="71"/>
      <c r="Z460" s="71"/>
      <c r="AA460" s="71"/>
      <c r="AB460" s="71"/>
      <c r="AC460" s="71"/>
      <c r="AD460" s="71"/>
      <c r="AE460" s="71"/>
    </row>
    <row r="461" spans="1:31" ht="12.75" customHeight="1">
      <c r="A461" s="307"/>
      <c r="B461" s="71"/>
      <c r="C461" s="71"/>
      <c r="D461" s="71"/>
      <c r="E461" s="456"/>
      <c r="F461" s="71"/>
      <c r="G461" s="71"/>
      <c r="H461" s="71"/>
      <c r="I461" s="71"/>
      <c r="J461" s="71"/>
      <c r="K461" s="71"/>
      <c r="L461" s="71"/>
      <c r="M461" s="71"/>
      <c r="N461" s="71"/>
      <c r="O461" s="71"/>
      <c r="P461" s="71"/>
      <c r="Q461" s="71"/>
      <c r="R461" s="71"/>
      <c r="S461" s="71"/>
      <c r="T461" s="71"/>
      <c r="U461" s="71"/>
      <c r="V461" s="71"/>
      <c r="W461" s="71"/>
      <c r="X461" s="71"/>
      <c r="Y461" s="71"/>
      <c r="Z461" s="71"/>
      <c r="AA461" s="71"/>
      <c r="AB461" s="71"/>
      <c r="AC461" s="71"/>
      <c r="AD461" s="71"/>
      <c r="AE461" s="71"/>
    </row>
    <row r="462" spans="1:31" ht="12.75" customHeight="1">
      <c r="A462" s="307"/>
      <c r="B462" s="71"/>
      <c r="C462" s="71"/>
      <c r="D462" s="71"/>
      <c r="E462" s="456"/>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row>
    <row r="463" spans="1:31" ht="12.75" customHeight="1">
      <c r="A463" s="307"/>
      <c r="B463" s="71"/>
      <c r="C463" s="71"/>
      <c r="D463" s="71"/>
      <c r="E463" s="456"/>
      <c r="F463" s="71"/>
      <c r="G463" s="71"/>
      <c r="H463" s="71"/>
      <c r="I463" s="71"/>
      <c r="J463" s="71"/>
      <c r="K463" s="71"/>
      <c r="L463" s="71"/>
      <c r="M463" s="71"/>
      <c r="N463" s="71"/>
      <c r="O463" s="71"/>
      <c r="P463" s="71"/>
      <c r="Q463" s="71"/>
      <c r="R463" s="71"/>
      <c r="S463" s="71"/>
      <c r="T463" s="71"/>
      <c r="U463" s="71"/>
      <c r="V463" s="71"/>
      <c r="W463" s="71"/>
      <c r="X463" s="71"/>
      <c r="Y463" s="71"/>
      <c r="Z463" s="71"/>
      <c r="AA463" s="71"/>
      <c r="AB463" s="71"/>
      <c r="AC463" s="71"/>
      <c r="AD463" s="71"/>
      <c r="AE463" s="71"/>
    </row>
    <row r="464" spans="1:31" ht="12.75" customHeight="1">
      <c r="A464" s="307"/>
      <c r="B464" s="71"/>
      <c r="C464" s="71"/>
      <c r="D464" s="71"/>
      <c r="E464" s="456"/>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row>
    <row r="465" spans="1:31" ht="12.75" customHeight="1">
      <c r="A465" s="307"/>
      <c r="B465" s="71"/>
      <c r="C465" s="71"/>
      <c r="D465" s="71"/>
      <c r="E465" s="456"/>
      <c r="F465" s="71"/>
      <c r="G465" s="71"/>
      <c r="H465" s="71"/>
      <c r="I465" s="71"/>
      <c r="J465" s="71"/>
      <c r="K465" s="71"/>
      <c r="L465" s="71"/>
      <c r="M465" s="71"/>
      <c r="N465" s="71"/>
      <c r="O465" s="71"/>
      <c r="P465" s="71"/>
      <c r="Q465" s="71"/>
      <c r="R465" s="71"/>
      <c r="S465" s="71"/>
      <c r="T465" s="71"/>
      <c r="U465" s="71"/>
      <c r="V465" s="71"/>
      <c r="W465" s="71"/>
      <c r="X465" s="71"/>
      <c r="Y465" s="71"/>
      <c r="Z465" s="71"/>
      <c r="AA465" s="71"/>
      <c r="AB465" s="71"/>
      <c r="AC465" s="71"/>
      <c r="AD465" s="71"/>
      <c r="AE465" s="71"/>
    </row>
    <row r="466" spans="1:31" ht="12.75" customHeight="1">
      <c r="A466" s="307"/>
      <c r="B466" s="71"/>
      <c r="C466" s="71"/>
      <c r="D466" s="71"/>
      <c r="E466" s="456"/>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row>
    <row r="467" spans="1:31" ht="12.75" customHeight="1">
      <c r="A467" s="307"/>
      <c r="B467" s="71"/>
      <c r="C467" s="71"/>
      <c r="D467" s="71"/>
      <c r="E467" s="456"/>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row>
    <row r="468" spans="1:31" ht="12.75" customHeight="1">
      <c r="A468" s="307"/>
      <c r="B468" s="71"/>
      <c r="C468" s="71"/>
      <c r="D468" s="71"/>
      <c r="E468" s="456"/>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row>
    <row r="469" spans="1:31" ht="12.75" customHeight="1">
      <c r="A469" s="307"/>
      <c r="B469" s="71"/>
      <c r="C469" s="71"/>
      <c r="D469" s="71"/>
      <c r="E469" s="456"/>
      <c r="F469" s="71"/>
      <c r="G469" s="71"/>
      <c r="H469" s="71"/>
      <c r="I469" s="71"/>
      <c r="J469" s="71"/>
      <c r="K469" s="71"/>
      <c r="L469" s="71"/>
      <c r="M469" s="71"/>
      <c r="N469" s="71"/>
      <c r="O469" s="71"/>
      <c r="P469" s="71"/>
      <c r="Q469" s="71"/>
      <c r="R469" s="71"/>
      <c r="S469" s="71"/>
      <c r="T469" s="71"/>
      <c r="U469" s="71"/>
      <c r="V469" s="71"/>
      <c r="W469" s="71"/>
      <c r="X469" s="71"/>
      <c r="Y469" s="71"/>
      <c r="Z469" s="71"/>
      <c r="AA469" s="71"/>
      <c r="AB469" s="71"/>
      <c r="AC469" s="71"/>
      <c r="AD469" s="71"/>
      <c r="AE469" s="71"/>
    </row>
    <row r="470" spans="1:31" ht="12.75" customHeight="1">
      <c r="A470" s="307"/>
      <c r="B470" s="71"/>
      <c r="C470" s="71"/>
      <c r="D470" s="71"/>
      <c r="E470" s="456"/>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row>
    <row r="471" spans="1:31" ht="12.75" customHeight="1">
      <c r="A471" s="307"/>
      <c r="B471" s="71"/>
      <c r="C471" s="71"/>
      <c r="D471" s="71"/>
      <c r="E471" s="456"/>
      <c r="F471" s="71"/>
      <c r="G471" s="71"/>
      <c r="H471" s="71"/>
      <c r="I471" s="71"/>
      <c r="J471" s="71"/>
      <c r="K471" s="71"/>
      <c r="L471" s="71"/>
      <c r="M471" s="71"/>
      <c r="N471" s="71"/>
      <c r="O471" s="71"/>
      <c r="P471" s="71"/>
      <c r="Q471" s="71"/>
      <c r="R471" s="71"/>
      <c r="S471" s="71"/>
      <c r="T471" s="71"/>
      <c r="U471" s="71"/>
      <c r="V471" s="71"/>
      <c r="W471" s="71"/>
      <c r="X471" s="71"/>
      <c r="Y471" s="71"/>
      <c r="Z471" s="71"/>
      <c r="AA471" s="71"/>
      <c r="AB471" s="71"/>
      <c r="AC471" s="71"/>
      <c r="AD471" s="71"/>
      <c r="AE471" s="71"/>
    </row>
    <row r="472" spans="1:31" ht="12.75" customHeight="1">
      <c r="A472" s="307"/>
      <c r="B472" s="71"/>
      <c r="C472" s="71"/>
      <c r="D472" s="71"/>
      <c r="E472" s="456"/>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row>
    <row r="473" spans="1:31" ht="12.75" customHeight="1">
      <c r="A473" s="307"/>
      <c r="B473" s="71"/>
      <c r="C473" s="71"/>
      <c r="D473" s="71"/>
      <c r="E473" s="456"/>
      <c r="F473" s="71"/>
      <c r="G473" s="71"/>
      <c r="H473" s="71"/>
      <c r="I473" s="71"/>
      <c r="J473" s="71"/>
      <c r="K473" s="71"/>
      <c r="L473" s="71"/>
      <c r="M473" s="71"/>
      <c r="N473" s="71"/>
      <c r="O473" s="71"/>
      <c r="P473" s="71"/>
      <c r="Q473" s="71"/>
      <c r="R473" s="71"/>
      <c r="S473" s="71"/>
      <c r="T473" s="71"/>
      <c r="U473" s="71"/>
      <c r="V473" s="71"/>
      <c r="W473" s="71"/>
      <c r="X473" s="71"/>
      <c r="Y473" s="71"/>
      <c r="Z473" s="71"/>
      <c r="AA473" s="71"/>
      <c r="AB473" s="71"/>
      <c r="AC473" s="71"/>
      <c r="AD473" s="71"/>
      <c r="AE473" s="71"/>
    </row>
    <row r="474" spans="1:31" ht="12.75" customHeight="1">
      <c r="A474" s="307"/>
      <c r="B474" s="71"/>
      <c r="C474" s="71"/>
      <c r="D474" s="71"/>
      <c r="E474" s="456"/>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row>
    <row r="475" spans="1:31" ht="12.75" customHeight="1">
      <c r="A475" s="307"/>
      <c r="B475" s="71"/>
      <c r="C475" s="71"/>
      <c r="D475" s="71"/>
      <c r="E475" s="456"/>
      <c r="F475" s="71"/>
      <c r="G475" s="71"/>
      <c r="H475" s="71"/>
      <c r="I475" s="71"/>
      <c r="J475" s="71"/>
      <c r="K475" s="71"/>
      <c r="L475" s="71"/>
      <c r="M475" s="71"/>
      <c r="N475" s="71"/>
      <c r="O475" s="71"/>
      <c r="P475" s="71"/>
      <c r="Q475" s="71"/>
      <c r="R475" s="71"/>
      <c r="S475" s="71"/>
      <c r="T475" s="71"/>
      <c r="U475" s="71"/>
      <c r="V475" s="71"/>
      <c r="W475" s="71"/>
      <c r="X475" s="71"/>
      <c r="Y475" s="71"/>
      <c r="Z475" s="71"/>
      <c r="AA475" s="71"/>
      <c r="AB475" s="71"/>
      <c r="AC475" s="71"/>
      <c r="AD475" s="71"/>
      <c r="AE475" s="71"/>
    </row>
    <row r="476" spans="1:31" ht="12.75" customHeight="1">
      <c r="A476" s="307"/>
      <c r="B476" s="71"/>
      <c r="C476" s="71"/>
      <c r="D476" s="71"/>
      <c r="E476" s="456"/>
      <c r="F476" s="71"/>
      <c r="G476" s="71"/>
      <c r="H476" s="71"/>
      <c r="I476" s="71"/>
      <c r="J476" s="71"/>
      <c r="K476" s="71"/>
      <c r="L476" s="71"/>
      <c r="M476" s="71"/>
      <c r="N476" s="71"/>
      <c r="O476" s="71"/>
      <c r="P476" s="71"/>
      <c r="Q476" s="71"/>
      <c r="R476" s="71"/>
      <c r="S476" s="71"/>
      <c r="T476" s="71"/>
      <c r="U476" s="71"/>
      <c r="V476" s="71"/>
      <c r="W476" s="71"/>
      <c r="X476" s="71"/>
      <c r="Y476" s="71"/>
      <c r="Z476" s="71"/>
      <c r="AA476" s="71"/>
      <c r="AB476" s="71"/>
      <c r="AC476" s="71"/>
      <c r="AD476" s="71"/>
      <c r="AE476" s="71"/>
    </row>
    <row r="477" spans="1:31" ht="12.75" customHeight="1">
      <c r="A477" s="307"/>
      <c r="B477" s="71"/>
      <c r="C477" s="71"/>
      <c r="D477" s="71"/>
      <c r="E477" s="456"/>
      <c r="F477" s="71"/>
      <c r="G477" s="71"/>
      <c r="H477" s="71"/>
      <c r="I477" s="71"/>
      <c r="J477" s="71"/>
      <c r="K477" s="71"/>
      <c r="L477" s="71"/>
      <c r="M477" s="71"/>
      <c r="N477" s="71"/>
      <c r="O477" s="71"/>
      <c r="P477" s="71"/>
      <c r="Q477" s="71"/>
      <c r="R477" s="71"/>
      <c r="S477" s="71"/>
      <c r="T477" s="71"/>
      <c r="U477" s="71"/>
      <c r="V477" s="71"/>
      <c r="W477" s="71"/>
      <c r="X477" s="71"/>
      <c r="Y477" s="71"/>
      <c r="Z477" s="71"/>
      <c r="AA477" s="71"/>
      <c r="AB477" s="71"/>
      <c r="AC477" s="71"/>
      <c r="AD477" s="71"/>
      <c r="AE477" s="71"/>
    </row>
    <row r="478" spans="1:31" ht="12.75" customHeight="1">
      <c r="A478" s="307"/>
      <c r="B478" s="71"/>
      <c r="C478" s="71"/>
      <c r="D478" s="71"/>
      <c r="E478" s="456"/>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row>
    <row r="479" spans="1:31" ht="12.75" customHeight="1">
      <c r="A479" s="307"/>
      <c r="B479" s="71"/>
      <c r="C479" s="71"/>
      <c r="D479" s="71"/>
      <c r="E479" s="456"/>
      <c r="F479" s="71"/>
      <c r="G479" s="71"/>
      <c r="H479" s="71"/>
      <c r="I479" s="71"/>
      <c r="J479" s="71"/>
      <c r="K479" s="71"/>
      <c r="L479" s="71"/>
      <c r="M479" s="71"/>
      <c r="N479" s="71"/>
      <c r="O479" s="71"/>
      <c r="P479" s="71"/>
      <c r="Q479" s="71"/>
      <c r="R479" s="71"/>
      <c r="S479" s="71"/>
      <c r="T479" s="71"/>
      <c r="U479" s="71"/>
      <c r="V479" s="71"/>
      <c r="W479" s="71"/>
      <c r="X479" s="71"/>
      <c r="Y479" s="71"/>
      <c r="Z479" s="71"/>
      <c r="AA479" s="71"/>
      <c r="AB479" s="71"/>
      <c r="AC479" s="71"/>
      <c r="AD479" s="71"/>
      <c r="AE479" s="71"/>
    </row>
    <row r="480" spans="1:31" ht="12.75" customHeight="1">
      <c r="A480" s="307"/>
      <c r="B480" s="71"/>
      <c r="C480" s="71"/>
      <c r="D480" s="71"/>
      <c r="E480" s="456"/>
      <c r="F480" s="71"/>
      <c r="G480" s="71"/>
      <c r="H480" s="71"/>
      <c r="I480" s="71"/>
      <c r="J480" s="71"/>
      <c r="K480" s="71"/>
      <c r="L480" s="71"/>
      <c r="M480" s="71"/>
      <c r="N480" s="71"/>
      <c r="O480" s="71"/>
      <c r="P480" s="71"/>
      <c r="Q480" s="71"/>
      <c r="R480" s="71"/>
      <c r="S480" s="71"/>
      <c r="T480" s="71"/>
      <c r="U480" s="71"/>
      <c r="V480" s="71"/>
      <c r="W480" s="71"/>
      <c r="X480" s="71"/>
      <c r="Y480" s="71"/>
      <c r="Z480" s="71"/>
      <c r="AA480" s="71"/>
      <c r="AB480" s="71"/>
      <c r="AC480" s="71"/>
      <c r="AD480" s="71"/>
      <c r="AE480" s="71"/>
    </row>
    <row r="481" spans="1:31" ht="12.75" customHeight="1">
      <c r="A481" s="307"/>
      <c r="B481" s="71"/>
      <c r="C481" s="71"/>
      <c r="D481" s="71"/>
      <c r="E481" s="456"/>
      <c r="F481" s="71"/>
      <c r="G481" s="71"/>
      <c r="H481" s="71"/>
      <c r="I481" s="71"/>
      <c r="J481" s="71"/>
      <c r="K481" s="71"/>
      <c r="L481" s="71"/>
      <c r="M481" s="71"/>
      <c r="N481" s="71"/>
      <c r="O481" s="71"/>
      <c r="P481" s="71"/>
      <c r="Q481" s="71"/>
      <c r="R481" s="71"/>
      <c r="S481" s="71"/>
      <c r="T481" s="71"/>
      <c r="U481" s="71"/>
      <c r="V481" s="71"/>
      <c r="W481" s="71"/>
      <c r="X481" s="71"/>
      <c r="Y481" s="71"/>
      <c r="Z481" s="71"/>
      <c r="AA481" s="71"/>
      <c r="AB481" s="71"/>
      <c r="AC481" s="71"/>
      <c r="AD481" s="71"/>
      <c r="AE481" s="71"/>
    </row>
    <row r="482" spans="1:31" ht="12.75" customHeight="1">
      <c r="A482" s="307"/>
      <c r="B482" s="71"/>
      <c r="C482" s="71"/>
      <c r="D482" s="71"/>
      <c r="E482" s="456"/>
      <c r="F482" s="71"/>
      <c r="G482" s="71"/>
      <c r="H482" s="71"/>
      <c r="I482" s="71"/>
      <c r="J482" s="71"/>
      <c r="K482" s="71"/>
      <c r="L482" s="71"/>
      <c r="M482" s="71"/>
      <c r="N482" s="71"/>
      <c r="O482" s="71"/>
      <c r="P482" s="71"/>
      <c r="Q482" s="71"/>
      <c r="R482" s="71"/>
      <c r="S482" s="71"/>
      <c r="T482" s="71"/>
      <c r="U482" s="71"/>
      <c r="V482" s="71"/>
      <c r="W482" s="71"/>
      <c r="X482" s="71"/>
      <c r="Y482" s="71"/>
      <c r="Z482" s="71"/>
      <c r="AA482" s="71"/>
      <c r="AB482" s="71"/>
      <c r="AC482" s="71"/>
      <c r="AD482" s="71"/>
      <c r="AE482" s="71"/>
    </row>
    <row r="483" spans="1:31" ht="12.75" customHeight="1">
      <c r="A483" s="307"/>
      <c r="B483" s="71"/>
      <c r="C483" s="71"/>
      <c r="D483" s="71"/>
      <c r="E483" s="456"/>
      <c r="F483" s="71"/>
      <c r="G483" s="71"/>
      <c r="H483" s="71"/>
      <c r="I483" s="71"/>
      <c r="J483" s="71"/>
      <c r="K483" s="71"/>
      <c r="L483" s="71"/>
      <c r="M483" s="71"/>
      <c r="N483" s="71"/>
      <c r="O483" s="71"/>
      <c r="P483" s="71"/>
      <c r="Q483" s="71"/>
      <c r="R483" s="71"/>
      <c r="S483" s="71"/>
      <c r="T483" s="71"/>
      <c r="U483" s="71"/>
      <c r="V483" s="71"/>
      <c r="W483" s="71"/>
      <c r="X483" s="71"/>
      <c r="Y483" s="71"/>
      <c r="Z483" s="71"/>
      <c r="AA483" s="71"/>
      <c r="AB483" s="71"/>
      <c r="AC483" s="71"/>
      <c r="AD483" s="71"/>
      <c r="AE483" s="71"/>
    </row>
    <row r="484" spans="1:31" ht="12.75" customHeight="1">
      <c r="A484" s="307"/>
      <c r="B484" s="71"/>
      <c r="C484" s="71"/>
      <c r="D484" s="71"/>
      <c r="E484" s="456"/>
      <c r="F484" s="71"/>
      <c r="G484" s="71"/>
      <c r="H484" s="71"/>
      <c r="I484" s="71"/>
      <c r="J484" s="71"/>
      <c r="K484" s="71"/>
      <c r="L484" s="71"/>
      <c r="M484" s="71"/>
      <c r="N484" s="71"/>
      <c r="O484" s="71"/>
      <c r="P484" s="71"/>
      <c r="Q484" s="71"/>
      <c r="R484" s="71"/>
      <c r="S484" s="71"/>
      <c r="T484" s="71"/>
      <c r="U484" s="71"/>
      <c r="V484" s="71"/>
      <c r="W484" s="71"/>
      <c r="X484" s="71"/>
      <c r="Y484" s="71"/>
      <c r="Z484" s="71"/>
      <c r="AA484" s="71"/>
      <c r="AB484" s="71"/>
      <c r="AC484" s="71"/>
      <c r="AD484" s="71"/>
      <c r="AE484" s="71"/>
    </row>
    <row r="485" spans="1:31" ht="12.75" customHeight="1">
      <c r="A485" s="307"/>
      <c r="B485" s="71"/>
      <c r="C485" s="71"/>
      <c r="D485" s="71"/>
      <c r="E485" s="456"/>
      <c r="F485" s="71"/>
      <c r="G485" s="71"/>
      <c r="H485" s="71"/>
      <c r="I485" s="71"/>
      <c r="J485" s="71"/>
      <c r="K485" s="71"/>
      <c r="L485" s="71"/>
      <c r="M485" s="71"/>
      <c r="N485" s="71"/>
      <c r="O485" s="71"/>
      <c r="P485" s="71"/>
      <c r="Q485" s="71"/>
      <c r="R485" s="71"/>
      <c r="S485" s="71"/>
      <c r="T485" s="71"/>
      <c r="U485" s="71"/>
      <c r="V485" s="71"/>
      <c r="W485" s="71"/>
      <c r="X485" s="71"/>
      <c r="Y485" s="71"/>
      <c r="Z485" s="71"/>
      <c r="AA485" s="71"/>
      <c r="AB485" s="71"/>
      <c r="AC485" s="71"/>
      <c r="AD485" s="71"/>
      <c r="AE485" s="71"/>
    </row>
    <row r="486" spans="1:31" ht="12.75" customHeight="1">
      <c r="A486" s="307"/>
      <c r="B486" s="71"/>
      <c r="C486" s="71"/>
      <c r="D486" s="71"/>
      <c r="E486" s="456"/>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row>
    <row r="487" spans="1:31" ht="12.75" customHeight="1">
      <c r="A487" s="307"/>
      <c r="B487" s="71"/>
      <c r="C487" s="71"/>
      <c r="D487" s="71"/>
      <c r="E487" s="456"/>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row>
    <row r="488" spans="1:31" ht="12.75" customHeight="1">
      <c r="A488" s="307"/>
      <c r="B488" s="71"/>
      <c r="C488" s="71"/>
      <c r="D488" s="71"/>
      <c r="E488" s="456"/>
      <c r="F488" s="71"/>
      <c r="G488" s="71"/>
      <c r="H488" s="71"/>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row>
    <row r="489" spans="1:31" ht="12.75" customHeight="1">
      <c r="A489" s="307"/>
      <c r="B489" s="71"/>
      <c r="C489" s="71"/>
      <c r="D489" s="71"/>
      <c r="E489" s="456"/>
      <c r="F489" s="71"/>
      <c r="G489" s="71"/>
      <c r="H489" s="71"/>
      <c r="I489" s="71"/>
      <c r="J489" s="71"/>
      <c r="K489" s="71"/>
      <c r="L489" s="71"/>
      <c r="M489" s="71"/>
      <c r="N489" s="71"/>
      <c r="O489" s="71"/>
      <c r="P489" s="71"/>
      <c r="Q489" s="71"/>
      <c r="R489" s="71"/>
      <c r="S489" s="71"/>
      <c r="T489" s="71"/>
      <c r="U489" s="71"/>
      <c r="V489" s="71"/>
      <c r="W489" s="71"/>
      <c r="X489" s="71"/>
      <c r="Y489" s="71"/>
      <c r="Z489" s="71"/>
      <c r="AA489" s="71"/>
      <c r="AB489" s="71"/>
      <c r="AC489" s="71"/>
      <c r="AD489" s="71"/>
      <c r="AE489" s="71"/>
    </row>
    <row r="490" spans="1:31" ht="12.75" customHeight="1">
      <c r="A490" s="307"/>
      <c r="B490" s="71"/>
      <c r="C490" s="71"/>
      <c r="D490" s="71"/>
      <c r="E490" s="456"/>
      <c r="F490" s="71"/>
      <c r="G490" s="71"/>
      <c r="H490" s="71"/>
      <c r="I490" s="71"/>
      <c r="J490" s="71"/>
      <c r="K490" s="71"/>
      <c r="L490" s="71"/>
      <c r="M490" s="71"/>
      <c r="N490" s="71"/>
      <c r="O490" s="71"/>
      <c r="P490" s="71"/>
      <c r="Q490" s="71"/>
      <c r="R490" s="71"/>
      <c r="S490" s="71"/>
      <c r="T490" s="71"/>
      <c r="U490" s="71"/>
      <c r="V490" s="71"/>
      <c r="W490" s="71"/>
      <c r="X490" s="71"/>
      <c r="Y490" s="71"/>
      <c r="Z490" s="71"/>
      <c r="AA490" s="71"/>
      <c r="AB490" s="71"/>
      <c r="AC490" s="71"/>
      <c r="AD490" s="71"/>
      <c r="AE490" s="71"/>
    </row>
    <row r="491" spans="1:31" ht="12.75" customHeight="1">
      <c r="A491" s="307"/>
      <c r="B491" s="71"/>
      <c r="C491" s="71"/>
      <c r="D491" s="71"/>
      <c r="E491" s="456"/>
      <c r="F491" s="71"/>
      <c r="G491" s="71"/>
      <c r="H491" s="71"/>
      <c r="I491" s="71"/>
      <c r="J491" s="71"/>
      <c r="K491" s="71"/>
      <c r="L491" s="71"/>
      <c r="M491" s="71"/>
      <c r="N491" s="71"/>
      <c r="O491" s="71"/>
      <c r="P491" s="71"/>
      <c r="Q491" s="71"/>
      <c r="R491" s="71"/>
      <c r="S491" s="71"/>
      <c r="T491" s="71"/>
      <c r="U491" s="71"/>
      <c r="V491" s="71"/>
      <c r="W491" s="71"/>
      <c r="X491" s="71"/>
      <c r="Y491" s="71"/>
      <c r="Z491" s="71"/>
      <c r="AA491" s="71"/>
      <c r="AB491" s="71"/>
      <c r="AC491" s="71"/>
      <c r="AD491" s="71"/>
      <c r="AE491" s="71"/>
    </row>
    <row r="492" spans="1:31" ht="12.75" customHeight="1">
      <c r="A492" s="307"/>
      <c r="B492" s="71"/>
      <c r="C492" s="71"/>
      <c r="D492" s="71"/>
      <c r="E492" s="456"/>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row>
    <row r="493" spans="1:31" ht="12.75" customHeight="1">
      <c r="A493" s="307"/>
      <c r="B493" s="71"/>
      <c r="C493" s="71"/>
      <c r="D493" s="71"/>
      <c r="E493" s="456"/>
      <c r="F493" s="71"/>
      <c r="G493" s="71"/>
      <c r="H493" s="71"/>
      <c r="I493" s="71"/>
      <c r="J493" s="71"/>
      <c r="K493" s="71"/>
      <c r="L493" s="71"/>
      <c r="M493" s="71"/>
      <c r="N493" s="71"/>
      <c r="O493" s="71"/>
      <c r="P493" s="71"/>
      <c r="Q493" s="71"/>
      <c r="R493" s="71"/>
      <c r="S493" s="71"/>
      <c r="T493" s="71"/>
      <c r="U493" s="71"/>
      <c r="V493" s="71"/>
      <c r="W493" s="71"/>
      <c r="X493" s="71"/>
      <c r="Y493" s="71"/>
      <c r="Z493" s="71"/>
      <c r="AA493" s="71"/>
      <c r="AB493" s="71"/>
      <c r="AC493" s="71"/>
      <c r="AD493" s="71"/>
      <c r="AE493" s="71"/>
    </row>
    <row r="494" spans="1:31" ht="12.75" customHeight="1">
      <c r="A494" s="307"/>
      <c r="B494" s="71"/>
      <c r="C494" s="71"/>
      <c r="D494" s="71"/>
      <c r="E494" s="456"/>
      <c r="F494" s="71"/>
      <c r="G494" s="71"/>
      <c r="H494" s="71"/>
      <c r="I494" s="71"/>
      <c r="J494" s="71"/>
      <c r="K494" s="71"/>
      <c r="L494" s="71"/>
      <c r="M494" s="71"/>
      <c r="N494" s="71"/>
      <c r="O494" s="71"/>
      <c r="P494" s="71"/>
      <c r="Q494" s="71"/>
      <c r="R494" s="71"/>
      <c r="S494" s="71"/>
      <c r="T494" s="71"/>
      <c r="U494" s="71"/>
      <c r="V494" s="71"/>
      <c r="W494" s="71"/>
      <c r="X494" s="71"/>
      <c r="Y494" s="71"/>
      <c r="Z494" s="71"/>
      <c r="AA494" s="71"/>
      <c r="AB494" s="71"/>
      <c r="AC494" s="71"/>
      <c r="AD494" s="71"/>
      <c r="AE494" s="71"/>
    </row>
    <row r="495" spans="1:31" ht="12.75" customHeight="1">
      <c r="A495" s="307"/>
      <c r="B495" s="71"/>
      <c r="C495" s="71"/>
      <c r="D495" s="71"/>
      <c r="E495" s="456"/>
      <c r="F495" s="71"/>
      <c r="G495" s="71"/>
      <c r="H495" s="71"/>
      <c r="I495" s="71"/>
      <c r="J495" s="71"/>
      <c r="K495" s="71"/>
      <c r="L495" s="71"/>
      <c r="M495" s="71"/>
      <c r="N495" s="71"/>
      <c r="O495" s="71"/>
      <c r="P495" s="71"/>
      <c r="Q495" s="71"/>
      <c r="R495" s="71"/>
      <c r="S495" s="71"/>
      <c r="T495" s="71"/>
      <c r="U495" s="71"/>
      <c r="V495" s="71"/>
      <c r="W495" s="71"/>
      <c r="X495" s="71"/>
      <c r="Y495" s="71"/>
      <c r="Z495" s="71"/>
      <c r="AA495" s="71"/>
      <c r="AB495" s="71"/>
      <c r="AC495" s="71"/>
      <c r="AD495" s="71"/>
      <c r="AE495" s="71"/>
    </row>
    <row r="496" spans="1:31" ht="12.75" customHeight="1">
      <c r="A496" s="307"/>
      <c r="B496" s="71"/>
      <c r="C496" s="71"/>
      <c r="D496" s="71"/>
      <c r="E496" s="456"/>
      <c r="F496" s="71"/>
      <c r="G496" s="71"/>
      <c r="H496" s="71"/>
      <c r="I496" s="71"/>
      <c r="J496" s="71"/>
      <c r="K496" s="71"/>
      <c r="L496" s="71"/>
      <c r="M496" s="71"/>
      <c r="N496" s="71"/>
      <c r="O496" s="71"/>
      <c r="P496" s="71"/>
      <c r="Q496" s="71"/>
      <c r="R496" s="71"/>
      <c r="S496" s="71"/>
      <c r="T496" s="71"/>
      <c r="U496" s="71"/>
      <c r="V496" s="71"/>
      <c r="W496" s="71"/>
      <c r="X496" s="71"/>
      <c r="Y496" s="71"/>
      <c r="Z496" s="71"/>
      <c r="AA496" s="71"/>
      <c r="AB496" s="71"/>
      <c r="AC496" s="71"/>
      <c r="AD496" s="71"/>
      <c r="AE496" s="71"/>
    </row>
    <row r="497" spans="1:31" ht="12.75" customHeight="1">
      <c r="A497" s="307"/>
      <c r="B497" s="71"/>
      <c r="C497" s="71"/>
      <c r="D497" s="71"/>
      <c r="E497" s="456"/>
      <c r="F497" s="71"/>
      <c r="G497" s="71"/>
      <c r="H497" s="71"/>
      <c r="I497" s="71"/>
      <c r="J497" s="71"/>
      <c r="K497" s="71"/>
      <c r="L497" s="71"/>
      <c r="M497" s="71"/>
      <c r="N497" s="71"/>
      <c r="O497" s="71"/>
      <c r="P497" s="71"/>
      <c r="Q497" s="71"/>
      <c r="R497" s="71"/>
      <c r="S497" s="71"/>
      <c r="T497" s="71"/>
      <c r="U497" s="71"/>
      <c r="V497" s="71"/>
      <c r="W497" s="71"/>
      <c r="X497" s="71"/>
      <c r="Y497" s="71"/>
      <c r="Z497" s="71"/>
      <c r="AA497" s="71"/>
      <c r="AB497" s="71"/>
      <c r="AC497" s="71"/>
      <c r="AD497" s="71"/>
      <c r="AE497" s="71"/>
    </row>
    <row r="498" spans="1:31" ht="12.75" customHeight="1">
      <c r="A498" s="307"/>
      <c r="B498" s="71"/>
      <c r="C498" s="71"/>
      <c r="D498" s="71"/>
      <c r="E498" s="456"/>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row>
    <row r="499" spans="1:31" ht="12.75" customHeight="1">
      <c r="A499" s="307"/>
      <c r="B499" s="71"/>
      <c r="C499" s="71"/>
      <c r="D499" s="71"/>
      <c r="E499" s="456"/>
      <c r="F499" s="71"/>
      <c r="G499" s="71"/>
      <c r="H499" s="71"/>
      <c r="I499" s="71"/>
      <c r="J499" s="71"/>
      <c r="K499" s="71"/>
      <c r="L499" s="71"/>
      <c r="M499" s="71"/>
      <c r="N499" s="71"/>
      <c r="O499" s="71"/>
      <c r="P499" s="71"/>
      <c r="Q499" s="71"/>
      <c r="R499" s="71"/>
      <c r="S499" s="71"/>
      <c r="T499" s="71"/>
      <c r="U499" s="71"/>
      <c r="V499" s="71"/>
      <c r="W499" s="71"/>
      <c r="X499" s="71"/>
      <c r="Y499" s="71"/>
      <c r="Z499" s="71"/>
      <c r="AA499" s="71"/>
      <c r="AB499" s="71"/>
      <c r="AC499" s="71"/>
      <c r="AD499" s="71"/>
      <c r="AE499" s="71"/>
    </row>
    <row r="500" spans="1:31" ht="12.75" customHeight="1">
      <c r="A500" s="307"/>
      <c r="B500" s="71"/>
      <c r="C500" s="71"/>
      <c r="D500" s="71"/>
      <c r="E500" s="456"/>
      <c r="F500" s="71"/>
      <c r="G500" s="71"/>
      <c r="H500" s="71"/>
      <c r="I500" s="71"/>
      <c r="J500" s="71"/>
      <c r="K500" s="71"/>
      <c r="L500" s="71"/>
      <c r="M500" s="71"/>
      <c r="N500" s="71"/>
      <c r="O500" s="71"/>
      <c r="P500" s="71"/>
      <c r="Q500" s="71"/>
      <c r="R500" s="71"/>
      <c r="S500" s="71"/>
      <c r="T500" s="71"/>
      <c r="U500" s="71"/>
      <c r="V500" s="71"/>
      <c r="W500" s="71"/>
      <c r="X500" s="71"/>
      <c r="Y500" s="71"/>
      <c r="Z500" s="71"/>
      <c r="AA500" s="71"/>
      <c r="AB500" s="71"/>
      <c r="AC500" s="71"/>
      <c r="AD500" s="71"/>
      <c r="AE500" s="71"/>
    </row>
    <row r="501" spans="1:31" ht="12.75" customHeight="1">
      <c r="A501" s="307"/>
      <c r="B501" s="71"/>
      <c r="C501" s="71"/>
      <c r="D501" s="71"/>
      <c r="E501" s="456"/>
      <c r="F501" s="71"/>
      <c r="G501" s="71"/>
      <c r="H501" s="71"/>
      <c r="I501" s="71"/>
      <c r="J501" s="71"/>
      <c r="K501" s="71"/>
      <c r="L501" s="71"/>
      <c r="M501" s="71"/>
      <c r="N501" s="71"/>
      <c r="O501" s="71"/>
      <c r="P501" s="71"/>
      <c r="Q501" s="71"/>
      <c r="R501" s="71"/>
      <c r="S501" s="71"/>
      <c r="T501" s="71"/>
      <c r="U501" s="71"/>
      <c r="V501" s="71"/>
      <c r="W501" s="71"/>
      <c r="X501" s="71"/>
      <c r="Y501" s="71"/>
      <c r="Z501" s="71"/>
      <c r="AA501" s="71"/>
      <c r="AB501" s="71"/>
      <c r="AC501" s="71"/>
      <c r="AD501" s="71"/>
      <c r="AE501" s="71"/>
    </row>
    <row r="502" spans="1:31" ht="12.75" customHeight="1">
      <c r="A502" s="307"/>
      <c r="B502" s="71"/>
      <c r="C502" s="71"/>
      <c r="D502" s="71"/>
      <c r="E502" s="456"/>
      <c r="F502" s="71"/>
      <c r="G502" s="71"/>
      <c r="H502" s="71"/>
      <c r="I502" s="71"/>
      <c r="J502" s="71"/>
      <c r="K502" s="71"/>
      <c r="L502" s="71"/>
      <c r="M502" s="71"/>
      <c r="N502" s="71"/>
      <c r="O502" s="71"/>
      <c r="P502" s="71"/>
      <c r="Q502" s="71"/>
      <c r="R502" s="71"/>
      <c r="S502" s="71"/>
      <c r="T502" s="71"/>
      <c r="U502" s="71"/>
      <c r="V502" s="71"/>
      <c r="W502" s="71"/>
      <c r="X502" s="71"/>
      <c r="Y502" s="71"/>
      <c r="Z502" s="71"/>
      <c r="AA502" s="71"/>
      <c r="AB502" s="71"/>
      <c r="AC502" s="71"/>
      <c r="AD502" s="71"/>
      <c r="AE502" s="71"/>
    </row>
    <row r="503" spans="1:31" ht="12.75" customHeight="1">
      <c r="A503" s="307"/>
      <c r="B503" s="71"/>
      <c r="C503" s="71"/>
      <c r="D503" s="71"/>
      <c r="E503" s="456"/>
      <c r="F503" s="71"/>
      <c r="G503" s="71"/>
      <c r="H503" s="71"/>
      <c r="I503" s="71"/>
      <c r="J503" s="71"/>
      <c r="K503" s="71"/>
      <c r="L503" s="71"/>
      <c r="M503" s="71"/>
      <c r="N503" s="71"/>
      <c r="O503" s="71"/>
      <c r="P503" s="71"/>
      <c r="Q503" s="71"/>
      <c r="R503" s="71"/>
      <c r="S503" s="71"/>
      <c r="T503" s="71"/>
      <c r="U503" s="71"/>
      <c r="V503" s="71"/>
      <c r="W503" s="71"/>
      <c r="X503" s="71"/>
      <c r="Y503" s="71"/>
      <c r="Z503" s="71"/>
      <c r="AA503" s="71"/>
      <c r="AB503" s="71"/>
      <c r="AC503" s="71"/>
      <c r="AD503" s="71"/>
      <c r="AE503" s="71"/>
    </row>
    <row r="504" spans="1:31" ht="12.75" customHeight="1">
      <c r="A504" s="307"/>
      <c r="B504" s="71"/>
      <c r="C504" s="71"/>
      <c r="D504" s="71"/>
      <c r="E504" s="456"/>
      <c r="F504" s="71"/>
      <c r="G504" s="71"/>
      <c r="H504" s="71"/>
      <c r="I504" s="71"/>
      <c r="J504" s="71"/>
      <c r="K504" s="71"/>
      <c r="L504" s="71"/>
      <c r="M504" s="71"/>
      <c r="N504" s="71"/>
      <c r="O504" s="71"/>
      <c r="P504" s="71"/>
      <c r="Q504" s="71"/>
      <c r="R504" s="71"/>
      <c r="S504" s="71"/>
      <c r="T504" s="71"/>
      <c r="U504" s="71"/>
      <c r="V504" s="71"/>
      <c r="W504" s="71"/>
      <c r="X504" s="71"/>
      <c r="Y504" s="71"/>
      <c r="Z504" s="71"/>
      <c r="AA504" s="71"/>
      <c r="AB504" s="71"/>
      <c r="AC504" s="71"/>
      <c r="AD504" s="71"/>
      <c r="AE504" s="71"/>
    </row>
    <row r="505" spans="1:31" ht="12.75" customHeight="1">
      <c r="A505" s="307"/>
      <c r="B505" s="71"/>
      <c r="C505" s="71"/>
      <c r="D505" s="71"/>
      <c r="E505" s="456"/>
      <c r="F505" s="71"/>
      <c r="G505" s="71"/>
      <c r="H505" s="71"/>
      <c r="I505" s="71"/>
      <c r="J505" s="71"/>
      <c r="K505" s="71"/>
      <c r="L505" s="71"/>
      <c r="M505" s="71"/>
      <c r="N505" s="71"/>
      <c r="O505" s="71"/>
      <c r="P505" s="71"/>
      <c r="Q505" s="71"/>
      <c r="R505" s="71"/>
      <c r="S505" s="71"/>
      <c r="T505" s="71"/>
      <c r="U505" s="71"/>
      <c r="V505" s="71"/>
      <c r="W505" s="71"/>
      <c r="X505" s="71"/>
      <c r="Y505" s="71"/>
      <c r="Z505" s="71"/>
      <c r="AA505" s="71"/>
      <c r="AB505" s="71"/>
      <c r="AC505" s="71"/>
      <c r="AD505" s="71"/>
      <c r="AE505" s="71"/>
    </row>
    <row r="506" spans="1:31" ht="12.75" customHeight="1">
      <c r="A506" s="307"/>
      <c r="B506" s="71"/>
      <c r="C506" s="71"/>
      <c r="D506" s="71"/>
      <c r="E506" s="456"/>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row>
    <row r="507" spans="1:31" ht="12.75" customHeight="1">
      <c r="A507" s="307"/>
      <c r="B507" s="71"/>
      <c r="C507" s="71"/>
      <c r="D507" s="71"/>
      <c r="E507" s="456"/>
      <c r="F507" s="71"/>
      <c r="G507" s="71"/>
      <c r="H507" s="71"/>
      <c r="I507" s="71"/>
      <c r="J507" s="71"/>
      <c r="K507" s="71"/>
      <c r="L507" s="71"/>
      <c r="M507" s="71"/>
      <c r="N507" s="71"/>
      <c r="O507" s="71"/>
      <c r="P507" s="71"/>
      <c r="Q507" s="71"/>
      <c r="R507" s="71"/>
      <c r="S507" s="71"/>
      <c r="T507" s="71"/>
      <c r="U507" s="71"/>
      <c r="V507" s="71"/>
      <c r="W507" s="71"/>
      <c r="X507" s="71"/>
      <c r="Y507" s="71"/>
      <c r="Z507" s="71"/>
      <c r="AA507" s="71"/>
      <c r="AB507" s="71"/>
      <c r="AC507" s="71"/>
      <c r="AD507" s="71"/>
      <c r="AE507" s="71"/>
    </row>
    <row r="508" spans="1:31" ht="12.75" customHeight="1">
      <c r="A508" s="307"/>
      <c r="B508" s="71"/>
      <c r="C508" s="71"/>
      <c r="D508" s="71"/>
      <c r="E508" s="456"/>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row>
    <row r="509" spans="1:31" ht="12.75" customHeight="1">
      <c r="A509" s="307"/>
      <c r="B509" s="71"/>
      <c r="C509" s="71"/>
      <c r="D509" s="71"/>
      <c r="E509" s="456"/>
      <c r="F509" s="71"/>
      <c r="G509" s="71"/>
      <c r="H509" s="71"/>
      <c r="I509" s="71"/>
      <c r="J509" s="71"/>
      <c r="K509" s="71"/>
      <c r="L509" s="71"/>
      <c r="M509" s="71"/>
      <c r="N509" s="71"/>
      <c r="O509" s="71"/>
      <c r="P509" s="71"/>
      <c r="Q509" s="71"/>
      <c r="R509" s="71"/>
      <c r="S509" s="71"/>
      <c r="T509" s="71"/>
      <c r="U509" s="71"/>
      <c r="V509" s="71"/>
      <c r="W509" s="71"/>
      <c r="X509" s="71"/>
      <c r="Y509" s="71"/>
      <c r="Z509" s="71"/>
      <c r="AA509" s="71"/>
      <c r="AB509" s="71"/>
      <c r="AC509" s="71"/>
      <c r="AD509" s="71"/>
      <c r="AE509" s="71"/>
    </row>
    <row r="510" spans="1:31" ht="12.75" customHeight="1">
      <c r="A510" s="307"/>
      <c r="B510" s="71"/>
      <c r="C510" s="71"/>
      <c r="D510" s="71"/>
      <c r="E510" s="456"/>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row>
    <row r="511" spans="1:31" ht="12.75" customHeight="1">
      <c r="A511" s="307"/>
      <c r="B511" s="71"/>
      <c r="C511" s="71"/>
      <c r="D511" s="71"/>
      <c r="E511" s="456"/>
      <c r="F511" s="71"/>
      <c r="G511" s="71"/>
      <c r="H511" s="71"/>
      <c r="I511" s="71"/>
      <c r="J511" s="71"/>
      <c r="K511" s="71"/>
      <c r="L511" s="71"/>
      <c r="M511" s="71"/>
      <c r="N511" s="71"/>
      <c r="O511" s="71"/>
      <c r="P511" s="71"/>
      <c r="Q511" s="71"/>
      <c r="R511" s="71"/>
      <c r="S511" s="71"/>
      <c r="T511" s="71"/>
      <c r="U511" s="71"/>
      <c r="V511" s="71"/>
      <c r="W511" s="71"/>
      <c r="X511" s="71"/>
      <c r="Y511" s="71"/>
      <c r="Z511" s="71"/>
      <c r="AA511" s="71"/>
      <c r="AB511" s="71"/>
      <c r="AC511" s="71"/>
      <c r="AD511" s="71"/>
      <c r="AE511" s="71"/>
    </row>
    <row r="512" spans="1:31" ht="12.75" customHeight="1">
      <c r="A512" s="307"/>
      <c r="B512" s="71"/>
      <c r="C512" s="71"/>
      <c r="D512" s="71"/>
      <c r="E512" s="456"/>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row>
    <row r="513" spans="1:31" ht="12.75" customHeight="1">
      <c r="A513" s="307"/>
      <c r="B513" s="71"/>
      <c r="C513" s="71"/>
      <c r="D513" s="71"/>
      <c r="E513" s="456"/>
      <c r="F513" s="71"/>
      <c r="G513" s="71"/>
      <c r="H513" s="71"/>
      <c r="I513" s="71"/>
      <c r="J513" s="71"/>
      <c r="K513" s="71"/>
      <c r="L513" s="71"/>
      <c r="M513" s="71"/>
      <c r="N513" s="71"/>
      <c r="O513" s="71"/>
      <c r="P513" s="71"/>
      <c r="Q513" s="71"/>
      <c r="R513" s="71"/>
      <c r="S513" s="71"/>
      <c r="T513" s="71"/>
      <c r="U513" s="71"/>
      <c r="V513" s="71"/>
      <c r="W513" s="71"/>
      <c r="X513" s="71"/>
      <c r="Y513" s="71"/>
      <c r="Z513" s="71"/>
      <c r="AA513" s="71"/>
      <c r="AB513" s="71"/>
      <c r="AC513" s="71"/>
      <c r="AD513" s="71"/>
      <c r="AE513" s="71"/>
    </row>
    <row r="514" spans="1:31" ht="12.75" customHeight="1">
      <c r="A514" s="307"/>
      <c r="B514" s="71"/>
      <c r="C514" s="71"/>
      <c r="D514" s="71"/>
      <c r="E514" s="456"/>
      <c r="F514" s="71"/>
      <c r="G514" s="7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row>
    <row r="515" spans="1:31" ht="12.75" customHeight="1">
      <c r="A515" s="307"/>
      <c r="B515" s="71"/>
      <c r="C515" s="71"/>
      <c r="D515" s="71"/>
      <c r="E515" s="456"/>
      <c r="F515" s="71"/>
      <c r="G515" s="71"/>
      <c r="H515" s="71"/>
      <c r="I515" s="71"/>
      <c r="J515" s="71"/>
      <c r="K515" s="71"/>
      <c r="L515" s="71"/>
      <c r="M515" s="71"/>
      <c r="N515" s="71"/>
      <c r="O515" s="71"/>
      <c r="P515" s="71"/>
      <c r="Q515" s="71"/>
      <c r="R515" s="71"/>
      <c r="S515" s="71"/>
      <c r="T515" s="71"/>
      <c r="U515" s="71"/>
      <c r="V515" s="71"/>
      <c r="W515" s="71"/>
      <c r="X515" s="71"/>
      <c r="Y515" s="71"/>
      <c r="Z515" s="71"/>
      <c r="AA515" s="71"/>
      <c r="AB515" s="71"/>
      <c r="AC515" s="71"/>
      <c r="AD515" s="71"/>
      <c r="AE515" s="71"/>
    </row>
    <row r="516" spans="1:31" ht="12.75" customHeight="1">
      <c r="A516" s="307"/>
      <c r="B516" s="71"/>
      <c r="C516" s="71"/>
      <c r="D516" s="71"/>
      <c r="E516" s="456"/>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row>
    <row r="517" spans="1:31" ht="12.75" customHeight="1">
      <c r="A517" s="307"/>
      <c r="B517" s="71"/>
      <c r="C517" s="71"/>
      <c r="D517" s="71"/>
      <c r="E517" s="456"/>
      <c r="F517" s="71"/>
      <c r="G517" s="71"/>
      <c r="H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row>
    <row r="518" spans="1:31" ht="12.75" customHeight="1">
      <c r="A518" s="307"/>
      <c r="B518" s="71"/>
      <c r="C518" s="71"/>
      <c r="D518" s="71"/>
      <c r="E518" s="456"/>
      <c r="F518" s="71"/>
      <c r="G518" s="7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row>
    <row r="519" spans="1:31" ht="12.75" customHeight="1">
      <c r="A519" s="307"/>
      <c r="B519" s="71"/>
      <c r="C519" s="71"/>
      <c r="D519" s="71"/>
      <c r="E519" s="456"/>
      <c r="F519" s="71"/>
      <c r="G519" s="71"/>
      <c r="H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row>
    <row r="520" spans="1:31" ht="12.75" customHeight="1">
      <c r="A520" s="307"/>
      <c r="B520" s="71"/>
      <c r="C520" s="71"/>
      <c r="D520" s="71"/>
      <c r="E520" s="456"/>
      <c r="F520" s="71"/>
      <c r="G520" s="71"/>
      <c r="H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row>
    <row r="521" spans="1:31" ht="12.75" customHeight="1">
      <c r="A521" s="307"/>
      <c r="B521" s="71"/>
      <c r="C521" s="71"/>
      <c r="D521" s="71"/>
      <c r="E521" s="456"/>
      <c r="F521" s="71"/>
      <c r="G521" s="71"/>
      <c r="H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row>
    <row r="522" spans="1:31" ht="12.75" customHeight="1">
      <c r="A522" s="307"/>
      <c r="B522" s="71"/>
      <c r="C522" s="71"/>
      <c r="D522" s="71"/>
      <c r="E522" s="456"/>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row>
    <row r="523" spans="1:31" ht="12.75" customHeight="1">
      <c r="A523" s="307"/>
      <c r="B523" s="71"/>
      <c r="C523" s="71"/>
      <c r="D523" s="71"/>
      <c r="E523" s="456"/>
      <c r="F523" s="71"/>
      <c r="G523" s="71"/>
      <c r="H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row>
    <row r="524" spans="1:31" ht="12.75" customHeight="1">
      <c r="A524" s="307"/>
      <c r="B524" s="71"/>
      <c r="C524" s="71"/>
      <c r="D524" s="71"/>
      <c r="E524" s="456"/>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row>
    <row r="525" spans="1:31" ht="12.75" customHeight="1">
      <c r="A525" s="307"/>
      <c r="B525" s="71"/>
      <c r="C525" s="71"/>
      <c r="D525" s="71"/>
      <c r="E525" s="456"/>
      <c r="F525" s="71"/>
      <c r="G525" s="71"/>
      <c r="H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row>
    <row r="526" spans="1:31" ht="12.75" customHeight="1">
      <c r="A526" s="307"/>
      <c r="B526" s="71"/>
      <c r="C526" s="71"/>
      <c r="D526" s="71"/>
      <c r="E526" s="456"/>
      <c r="F526" s="71"/>
      <c r="G526" s="71"/>
      <c r="H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row>
    <row r="527" spans="1:31" ht="12.75" customHeight="1">
      <c r="A527" s="307"/>
      <c r="B527" s="71"/>
      <c r="C527" s="71"/>
      <c r="D527" s="71"/>
      <c r="E527" s="456"/>
      <c r="F527" s="71"/>
      <c r="G527" s="71"/>
      <c r="H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row>
    <row r="528" spans="1:31" ht="12.75" customHeight="1">
      <c r="A528" s="307"/>
      <c r="B528" s="71"/>
      <c r="C528" s="71"/>
      <c r="D528" s="71"/>
      <c r="E528" s="456"/>
      <c r="F528" s="71"/>
      <c r="G528" s="71"/>
      <c r="H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row>
    <row r="529" spans="1:31" ht="12.75" customHeight="1">
      <c r="A529" s="307"/>
      <c r="B529" s="71"/>
      <c r="C529" s="71"/>
      <c r="D529" s="71"/>
      <c r="E529" s="456"/>
      <c r="F529" s="71"/>
      <c r="G529" s="71"/>
      <c r="H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row>
    <row r="530" spans="1:31" ht="12.75" customHeight="1">
      <c r="A530" s="307"/>
      <c r="B530" s="71"/>
      <c r="C530" s="71"/>
      <c r="D530" s="71"/>
      <c r="E530" s="456"/>
      <c r="F530" s="71"/>
      <c r="G530" s="71"/>
      <c r="H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row>
    <row r="531" spans="1:31" ht="12.75" customHeight="1">
      <c r="A531" s="307"/>
      <c r="B531" s="71"/>
      <c r="C531" s="71"/>
      <c r="D531" s="71"/>
      <c r="E531" s="456"/>
      <c r="F531" s="71"/>
      <c r="G531" s="71"/>
      <c r="H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row>
    <row r="532" spans="1:31" ht="12.75" customHeight="1">
      <c r="A532" s="307"/>
      <c r="B532" s="71"/>
      <c r="C532" s="71"/>
      <c r="D532" s="71"/>
      <c r="E532" s="456"/>
      <c r="F532" s="71"/>
      <c r="G532" s="71"/>
      <c r="H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row>
    <row r="533" spans="1:31" ht="12.75" customHeight="1">
      <c r="A533" s="307"/>
      <c r="B533" s="71"/>
      <c r="C533" s="71"/>
      <c r="D533" s="71"/>
      <c r="E533" s="456"/>
      <c r="F533" s="71"/>
      <c r="G533" s="71"/>
      <c r="H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row>
    <row r="534" spans="1:31" ht="12.75" customHeight="1">
      <c r="A534" s="307"/>
      <c r="B534" s="71"/>
      <c r="C534" s="71"/>
      <c r="D534" s="71"/>
      <c r="E534" s="456"/>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row>
    <row r="535" spans="1:31" ht="12.75" customHeight="1">
      <c r="A535" s="307"/>
      <c r="B535" s="71"/>
      <c r="C535" s="71"/>
      <c r="D535" s="71"/>
      <c r="E535" s="456"/>
      <c r="F535" s="71"/>
      <c r="G535" s="71"/>
      <c r="H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row>
    <row r="536" spans="1:31" ht="12.75" customHeight="1">
      <c r="A536" s="307"/>
      <c r="B536" s="71"/>
      <c r="C536" s="71"/>
      <c r="D536" s="71"/>
      <c r="E536" s="456"/>
      <c r="F536" s="71"/>
      <c r="G536" s="71"/>
      <c r="H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row>
    <row r="537" spans="1:31" ht="12.75" customHeight="1">
      <c r="A537" s="307"/>
      <c r="B537" s="71"/>
      <c r="C537" s="71"/>
      <c r="D537" s="71"/>
      <c r="E537" s="456"/>
      <c r="F537" s="71"/>
      <c r="G537" s="71"/>
      <c r="H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row>
    <row r="538" spans="1:31" ht="12.75" customHeight="1">
      <c r="A538" s="307"/>
      <c r="B538" s="71"/>
      <c r="C538" s="71"/>
      <c r="D538" s="71"/>
      <c r="E538" s="456"/>
      <c r="F538" s="71"/>
      <c r="G538" s="71"/>
      <c r="H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row>
    <row r="539" spans="1:31" ht="12.75" customHeight="1">
      <c r="A539" s="307"/>
      <c r="B539" s="71"/>
      <c r="C539" s="71"/>
      <c r="D539" s="71"/>
      <c r="E539" s="456"/>
      <c r="F539" s="71"/>
      <c r="G539" s="71"/>
      <c r="H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row>
    <row r="540" spans="1:31" ht="12.75" customHeight="1">
      <c r="A540" s="307"/>
      <c r="B540" s="71"/>
      <c r="C540" s="71"/>
      <c r="D540" s="71"/>
      <c r="E540" s="456"/>
      <c r="F540" s="71"/>
      <c r="G540" s="71"/>
      <c r="H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row>
    <row r="541" spans="1:31" ht="12.75" customHeight="1">
      <c r="A541" s="307"/>
      <c r="B541" s="71"/>
      <c r="C541" s="71"/>
      <c r="D541" s="71"/>
      <c r="E541" s="456"/>
      <c r="F541" s="71"/>
      <c r="G541" s="71"/>
      <c r="H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row>
    <row r="542" spans="1:31" ht="12.75" customHeight="1">
      <c r="A542" s="307"/>
      <c r="B542" s="71"/>
      <c r="C542" s="71"/>
      <c r="D542" s="71"/>
      <c r="E542" s="456"/>
      <c r="F542" s="71"/>
      <c r="G542" s="71"/>
      <c r="H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row>
    <row r="543" spans="1:31" ht="12.75" customHeight="1">
      <c r="A543" s="307"/>
      <c r="B543" s="71"/>
      <c r="C543" s="71"/>
      <c r="D543" s="71"/>
      <c r="E543" s="456"/>
      <c r="F543" s="71"/>
      <c r="G543" s="71"/>
      <c r="H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row>
    <row r="544" spans="1:31" ht="12.75" customHeight="1">
      <c r="A544" s="307"/>
      <c r="B544" s="71"/>
      <c r="C544" s="71"/>
      <c r="D544" s="71"/>
      <c r="E544" s="456"/>
      <c r="F544" s="71"/>
      <c r="G544" s="71"/>
      <c r="H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row>
    <row r="545" spans="1:31" ht="12.75" customHeight="1">
      <c r="A545" s="307"/>
      <c r="B545" s="71"/>
      <c r="C545" s="71"/>
      <c r="D545" s="71"/>
      <c r="E545" s="456"/>
      <c r="F545" s="71"/>
      <c r="G545" s="71"/>
      <c r="H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row>
    <row r="546" spans="1:31" ht="12.75" customHeight="1">
      <c r="A546" s="307"/>
      <c r="B546" s="71"/>
      <c r="C546" s="71"/>
      <c r="D546" s="71"/>
      <c r="E546" s="456"/>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row>
    <row r="547" spans="1:31" ht="12.75" customHeight="1">
      <c r="A547" s="307"/>
      <c r="B547" s="71"/>
      <c r="C547" s="71"/>
      <c r="D547" s="71"/>
      <c r="E547" s="456"/>
      <c r="F547" s="71"/>
      <c r="G547" s="71"/>
      <c r="H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row>
    <row r="548" spans="1:31" ht="12.75" customHeight="1">
      <c r="A548" s="307"/>
      <c r="B548" s="71"/>
      <c r="C548" s="71"/>
      <c r="D548" s="71"/>
      <c r="E548" s="456"/>
      <c r="F548" s="71"/>
      <c r="G548" s="71"/>
      <c r="H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row>
    <row r="549" spans="1:31" ht="12.75" customHeight="1">
      <c r="A549" s="307"/>
      <c r="B549" s="71"/>
      <c r="C549" s="71"/>
      <c r="D549" s="71"/>
      <c r="E549" s="456"/>
      <c r="F549" s="71"/>
      <c r="G549" s="71"/>
      <c r="H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row>
    <row r="550" spans="1:31" ht="12.75" customHeight="1">
      <c r="A550" s="307"/>
      <c r="B550" s="71"/>
      <c r="C550" s="71"/>
      <c r="D550" s="71"/>
      <c r="E550" s="456"/>
      <c r="F550" s="71"/>
      <c r="G550" s="71"/>
      <c r="H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row>
    <row r="551" spans="1:31" ht="12.75" customHeight="1">
      <c r="A551" s="307"/>
      <c r="B551" s="71"/>
      <c r="C551" s="71"/>
      <c r="D551" s="71"/>
      <c r="E551" s="456"/>
      <c r="F551" s="71"/>
      <c r="G551" s="71"/>
      <c r="H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row>
    <row r="552" spans="1:31" ht="12.75" customHeight="1">
      <c r="A552" s="307"/>
      <c r="B552" s="71"/>
      <c r="C552" s="71"/>
      <c r="D552" s="71"/>
      <c r="E552" s="456"/>
      <c r="F552" s="71"/>
      <c r="G552" s="71"/>
      <c r="H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row>
    <row r="553" spans="1:31" ht="12.75" customHeight="1">
      <c r="A553" s="307"/>
      <c r="B553" s="71"/>
      <c r="C553" s="71"/>
      <c r="D553" s="71"/>
      <c r="E553" s="456"/>
      <c r="F553" s="71"/>
      <c r="G553" s="71"/>
      <c r="H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row>
    <row r="554" spans="1:31" ht="12.75" customHeight="1">
      <c r="A554" s="307"/>
      <c r="B554" s="71"/>
      <c r="C554" s="71"/>
      <c r="D554" s="71"/>
      <c r="E554" s="456"/>
      <c r="F554" s="71"/>
      <c r="G554" s="71"/>
      <c r="H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row>
    <row r="555" spans="1:31" ht="12.75" customHeight="1">
      <c r="A555" s="307"/>
      <c r="B555" s="71"/>
      <c r="C555" s="71"/>
      <c r="D555" s="71"/>
      <c r="E555" s="456"/>
      <c r="F555" s="71"/>
      <c r="G555" s="71"/>
      <c r="H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row>
    <row r="556" spans="1:31" ht="12.75" customHeight="1">
      <c r="A556" s="307"/>
      <c r="B556" s="71"/>
      <c r="C556" s="71"/>
      <c r="D556" s="71"/>
      <c r="E556" s="456"/>
      <c r="F556" s="71"/>
      <c r="G556" s="71"/>
      <c r="H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row>
    <row r="557" spans="1:31" ht="12.75" customHeight="1">
      <c r="A557" s="307"/>
      <c r="B557" s="71"/>
      <c r="C557" s="71"/>
      <c r="D557" s="71"/>
      <c r="E557" s="456"/>
      <c r="F557" s="71"/>
      <c r="G557" s="71"/>
      <c r="H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row>
    <row r="558" spans="1:31" ht="12.75" customHeight="1">
      <c r="A558" s="307"/>
      <c r="B558" s="71"/>
      <c r="C558" s="71"/>
      <c r="D558" s="71"/>
      <c r="E558" s="456"/>
      <c r="F558" s="71"/>
      <c r="G558" s="71"/>
      <c r="H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row>
    <row r="559" spans="1:31" ht="12.75" customHeight="1">
      <c r="A559" s="307"/>
      <c r="B559" s="71"/>
      <c r="C559" s="71"/>
      <c r="D559" s="71"/>
      <c r="E559" s="456"/>
      <c r="F559" s="71"/>
      <c r="G559" s="71"/>
      <c r="H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row>
    <row r="560" spans="1:31" ht="12.75" customHeight="1">
      <c r="A560" s="307"/>
      <c r="B560" s="71"/>
      <c r="C560" s="71"/>
      <c r="D560" s="71"/>
      <c r="E560" s="456"/>
      <c r="F560" s="71"/>
      <c r="G560" s="71"/>
      <c r="H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row>
    <row r="561" spans="1:31" ht="12.75" customHeight="1">
      <c r="A561" s="307"/>
      <c r="B561" s="71"/>
      <c r="C561" s="71"/>
      <c r="D561" s="71"/>
      <c r="E561" s="456"/>
      <c r="F561" s="71"/>
      <c r="G561" s="71"/>
      <c r="H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row>
    <row r="562" spans="1:31" ht="12.75" customHeight="1">
      <c r="A562" s="307"/>
      <c r="B562" s="71"/>
      <c r="C562" s="71"/>
      <c r="D562" s="71"/>
      <c r="E562" s="456"/>
      <c r="F562" s="71"/>
      <c r="G562" s="7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row>
    <row r="563" spans="1:31" ht="12.75" customHeight="1">
      <c r="A563" s="307"/>
      <c r="B563" s="71"/>
      <c r="C563" s="71"/>
      <c r="D563" s="71"/>
      <c r="E563" s="456"/>
      <c r="F563" s="71"/>
      <c r="G563" s="71"/>
      <c r="H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row>
    <row r="564" spans="1:31" ht="12.75" customHeight="1">
      <c r="A564" s="307"/>
      <c r="B564" s="71"/>
      <c r="C564" s="71"/>
      <c r="D564" s="71"/>
      <c r="E564" s="456"/>
      <c r="F564" s="71"/>
      <c r="G564" s="71"/>
      <c r="H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row>
    <row r="565" spans="1:31" ht="12.75" customHeight="1">
      <c r="A565" s="307"/>
      <c r="B565" s="71"/>
      <c r="C565" s="71"/>
      <c r="D565" s="71"/>
      <c r="E565" s="456"/>
      <c r="F565" s="71"/>
      <c r="G565" s="71"/>
      <c r="H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row>
    <row r="566" spans="1:31" ht="12.75" customHeight="1">
      <c r="A566" s="307"/>
      <c r="B566" s="71"/>
      <c r="C566" s="71"/>
      <c r="D566" s="71"/>
      <c r="E566" s="456"/>
      <c r="F566" s="71"/>
      <c r="G566" s="71"/>
      <c r="H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row>
    <row r="567" spans="1:31" ht="12.75" customHeight="1">
      <c r="A567" s="307"/>
      <c r="B567" s="71"/>
      <c r="C567" s="71"/>
      <c r="D567" s="71"/>
      <c r="E567" s="456"/>
      <c r="F567" s="71"/>
      <c r="G567" s="71"/>
      <c r="H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row>
    <row r="568" spans="1:31" ht="12.75" customHeight="1">
      <c r="A568" s="307"/>
      <c r="B568" s="71"/>
      <c r="C568" s="71"/>
      <c r="D568" s="71"/>
      <c r="E568" s="456"/>
      <c r="F568" s="71"/>
      <c r="G568" s="71"/>
      <c r="H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row>
    <row r="569" spans="1:31" ht="12.75" customHeight="1">
      <c r="A569" s="307"/>
      <c r="B569" s="71"/>
      <c r="C569" s="71"/>
      <c r="D569" s="71"/>
      <c r="E569" s="456"/>
      <c r="F569" s="71"/>
      <c r="G569" s="71"/>
      <c r="H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row>
    <row r="570" spans="1:31" ht="12.75" customHeight="1">
      <c r="A570" s="307"/>
      <c r="B570" s="71"/>
      <c r="C570" s="71"/>
      <c r="D570" s="71"/>
      <c r="E570" s="456"/>
      <c r="F570" s="71"/>
      <c r="G570" s="71"/>
      <c r="H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row>
    <row r="571" spans="1:31" ht="12.75" customHeight="1">
      <c r="A571" s="307"/>
      <c r="B571" s="71"/>
      <c r="C571" s="71"/>
      <c r="D571" s="71"/>
      <c r="E571" s="456"/>
      <c r="F571" s="71"/>
      <c r="G571" s="71"/>
      <c r="H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row>
    <row r="572" spans="1:31" ht="12.75" customHeight="1">
      <c r="A572" s="307"/>
      <c r="B572" s="71"/>
      <c r="C572" s="71"/>
      <c r="D572" s="71"/>
      <c r="E572" s="456"/>
      <c r="F572" s="71"/>
      <c r="G572" s="71"/>
      <c r="H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row>
    <row r="573" spans="1:31" ht="12.75" customHeight="1">
      <c r="A573" s="307"/>
      <c r="B573" s="71"/>
      <c r="C573" s="71"/>
      <c r="D573" s="71"/>
      <c r="E573" s="456"/>
      <c r="F573" s="71"/>
      <c r="G573" s="71"/>
      <c r="H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row>
    <row r="574" spans="1:31" ht="12.75" customHeight="1">
      <c r="A574" s="307"/>
      <c r="B574" s="71"/>
      <c r="C574" s="71"/>
      <c r="D574" s="71"/>
      <c r="E574" s="456"/>
      <c r="F574" s="71"/>
      <c r="G574" s="71"/>
      <c r="H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row>
    <row r="575" spans="1:31" ht="12.75" customHeight="1">
      <c r="A575" s="307"/>
      <c r="B575" s="71"/>
      <c r="C575" s="71"/>
      <c r="D575" s="71"/>
      <c r="E575" s="456"/>
      <c r="F575" s="71"/>
      <c r="G575" s="71"/>
      <c r="H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row>
    <row r="576" spans="1:31" ht="12.75" customHeight="1">
      <c r="A576" s="307"/>
      <c r="B576" s="71"/>
      <c r="C576" s="71"/>
      <c r="D576" s="71"/>
      <c r="E576" s="456"/>
      <c r="F576" s="71"/>
      <c r="G576" s="71"/>
      <c r="H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row>
    <row r="577" spans="1:31" ht="12.75" customHeight="1">
      <c r="A577" s="307"/>
      <c r="B577" s="71"/>
      <c r="C577" s="71"/>
      <c r="D577" s="71"/>
      <c r="E577" s="456"/>
      <c r="F577" s="71"/>
      <c r="G577" s="71"/>
      <c r="H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row>
    <row r="578" spans="1:31" ht="12.75" customHeight="1">
      <c r="A578" s="307"/>
      <c r="B578" s="71"/>
      <c r="C578" s="71"/>
      <c r="D578" s="71"/>
      <c r="E578" s="456"/>
      <c r="F578" s="71"/>
      <c r="G578" s="71"/>
      <c r="H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row>
    <row r="579" spans="1:31" ht="12.75" customHeight="1">
      <c r="A579" s="307"/>
      <c r="B579" s="71"/>
      <c r="C579" s="71"/>
      <c r="D579" s="71"/>
      <c r="E579" s="456"/>
      <c r="F579" s="71"/>
      <c r="G579" s="71"/>
      <c r="H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row>
    <row r="580" spans="1:31" ht="12.75" customHeight="1">
      <c r="A580" s="307"/>
      <c r="B580" s="71"/>
      <c r="C580" s="71"/>
      <c r="D580" s="71"/>
      <c r="E580" s="456"/>
      <c r="F580" s="71"/>
      <c r="G580" s="71"/>
      <c r="H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row>
    <row r="581" spans="1:31" ht="12.75" customHeight="1">
      <c r="A581" s="307"/>
      <c r="B581" s="71"/>
      <c r="C581" s="71"/>
      <c r="D581" s="71"/>
      <c r="E581" s="456"/>
      <c r="F581" s="71"/>
      <c r="G581" s="71"/>
      <c r="H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row>
    <row r="582" spans="1:31" ht="12.75" customHeight="1">
      <c r="A582" s="307"/>
      <c r="B582" s="71"/>
      <c r="C582" s="71"/>
      <c r="D582" s="71"/>
      <c r="E582" s="456"/>
      <c r="F582" s="71"/>
      <c r="G582" s="7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row>
    <row r="583" spans="1:31" ht="12.75" customHeight="1">
      <c r="A583" s="307"/>
      <c r="B583" s="71"/>
      <c r="C583" s="71"/>
      <c r="D583" s="71"/>
      <c r="E583" s="456"/>
      <c r="F583" s="71"/>
      <c r="G583" s="71"/>
      <c r="H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row>
    <row r="584" spans="1:31" ht="12.75" customHeight="1">
      <c r="A584" s="307"/>
      <c r="B584" s="71"/>
      <c r="C584" s="71"/>
      <c r="D584" s="71"/>
      <c r="E584" s="456"/>
      <c r="F584" s="71"/>
      <c r="G584" s="71"/>
      <c r="H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row>
    <row r="585" spans="1:31" ht="12.75" customHeight="1">
      <c r="A585" s="307"/>
      <c r="B585" s="71"/>
      <c r="C585" s="71"/>
      <c r="D585" s="71"/>
      <c r="E585" s="456"/>
      <c r="F585" s="71"/>
      <c r="G585" s="71"/>
      <c r="H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row>
    <row r="586" spans="1:31" ht="12.75" customHeight="1">
      <c r="A586" s="307"/>
      <c r="B586" s="71"/>
      <c r="C586" s="71"/>
      <c r="D586" s="71"/>
      <c r="E586" s="456"/>
      <c r="F586" s="71"/>
      <c r="G586" s="71"/>
      <c r="H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row>
    <row r="587" spans="1:31" ht="12.75" customHeight="1">
      <c r="A587" s="307"/>
      <c r="B587" s="71"/>
      <c r="C587" s="71"/>
      <c r="D587" s="71"/>
      <c r="E587" s="456"/>
      <c r="F587" s="71"/>
      <c r="G587" s="71"/>
      <c r="H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row>
    <row r="588" spans="1:31" ht="12.75" customHeight="1">
      <c r="A588" s="307"/>
      <c r="B588" s="71"/>
      <c r="C588" s="71"/>
      <c r="D588" s="71"/>
      <c r="E588" s="456"/>
      <c r="F588" s="71"/>
      <c r="G588" s="71"/>
      <c r="H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row>
    <row r="589" spans="1:31" ht="12.75" customHeight="1">
      <c r="A589" s="307"/>
      <c r="B589" s="71"/>
      <c r="C589" s="71"/>
      <c r="D589" s="71"/>
      <c r="E589" s="456"/>
      <c r="F589" s="71"/>
      <c r="G589" s="71"/>
      <c r="H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row>
    <row r="590" spans="1:31" ht="12.75" customHeight="1">
      <c r="A590" s="307"/>
      <c r="B590" s="71"/>
      <c r="C590" s="71"/>
      <c r="D590" s="71"/>
      <c r="E590" s="456"/>
      <c r="F590" s="71"/>
      <c r="G590" s="71"/>
      <c r="H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row>
    <row r="591" spans="1:31" ht="12.75" customHeight="1">
      <c r="A591" s="307"/>
      <c r="B591" s="71"/>
      <c r="C591" s="71"/>
      <c r="D591" s="71"/>
      <c r="E591" s="456"/>
      <c r="F591" s="71"/>
      <c r="G591" s="71"/>
      <c r="H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row>
    <row r="592" spans="1:31" ht="12.75" customHeight="1">
      <c r="A592" s="307"/>
      <c r="B592" s="71"/>
      <c r="C592" s="71"/>
      <c r="D592" s="71"/>
      <c r="E592" s="456"/>
      <c r="F592" s="71"/>
      <c r="G592" s="71"/>
      <c r="H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row>
    <row r="593" spans="1:31" ht="12.75" customHeight="1">
      <c r="A593" s="307"/>
      <c r="B593" s="71"/>
      <c r="C593" s="71"/>
      <c r="D593" s="71"/>
      <c r="E593" s="456"/>
      <c r="F593" s="71"/>
      <c r="G593" s="71"/>
      <c r="H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row>
    <row r="594" spans="1:31" ht="12.75" customHeight="1">
      <c r="A594" s="307"/>
      <c r="B594" s="71"/>
      <c r="C594" s="71"/>
      <c r="D594" s="71"/>
      <c r="E594" s="456"/>
      <c r="F594" s="71"/>
      <c r="G594" s="71"/>
      <c r="H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row>
    <row r="595" spans="1:31" ht="12.75" customHeight="1">
      <c r="A595" s="307"/>
      <c r="B595" s="71"/>
      <c r="C595" s="71"/>
      <c r="D595" s="71"/>
      <c r="E595" s="456"/>
      <c r="F595" s="71"/>
      <c r="G595" s="71"/>
      <c r="H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row>
    <row r="596" spans="1:31" ht="12.75" customHeight="1">
      <c r="A596" s="307"/>
      <c r="B596" s="71"/>
      <c r="C596" s="71"/>
      <c r="D596" s="71"/>
      <c r="E596" s="456"/>
      <c r="F596" s="71"/>
      <c r="G596" s="71"/>
      <c r="H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row>
    <row r="597" spans="1:31" ht="12.75" customHeight="1">
      <c r="A597" s="307"/>
      <c r="B597" s="71"/>
      <c r="C597" s="71"/>
      <c r="D597" s="71"/>
      <c r="E597" s="456"/>
      <c r="F597" s="71"/>
      <c r="G597" s="71"/>
      <c r="H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row>
    <row r="598" spans="1:31" ht="12.75" customHeight="1">
      <c r="A598" s="307"/>
      <c r="B598" s="71"/>
      <c r="C598" s="71"/>
      <c r="D598" s="71"/>
      <c r="E598" s="456"/>
      <c r="F598" s="71"/>
      <c r="G598" s="71"/>
      <c r="H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row>
    <row r="599" spans="1:31" ht="12.75" customHeight="1">
      <c r="A599" s="307"/>
      <c r="B599" s="71"/>
      <c r="C599" s="71"/>
      <c r="D599" s="71"/>
      <c r="E599" s="456"/>
      <c r="F599" s="71"/>
      <c r="G599" s="71"/>
      <c r="H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row>
    <row r="600" spans="1:31" ht="12.75" customHeight="1">
      <c r="A600" s="307"/>
      <c r="B600" s="71"/>
      <c r="C600" s="71"/>
      <c r="D600" s="71"/>
      <c r="E600" s="456"/>
      <c r="F600" s="71"/>
      <c r="G600" s="71"/>
      <c r="H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row>
    <row r="601" spans="1:31" ht="12.75" customHeight="1">
      <c r="A601" s="307"/>
      <c r="B601" s="71"/>
      <c r="C601" s="71"/>
      <c r="D601" s="71"/>
      <c r="E601" s="456"/>
      <c r="F601" s="71"/>
      <c r="G601" s="71"/>
      <c r="H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row>
    <row r="602" spans="1:31" ht="12.75" customHeight="1">
      <c r="A602" s="307"/>
      <c r="B602" s="71"/>
      <c r="C602" s="71"/>
      <c r="D602" s="71"/>
      <c r="E602" s="456"/>
      <c r="F602" s="71"/>
      <c r="G602" s="71"/>
      <c r="H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row>
    <row r="603" spans="1:31" ht="12.75" customHeight="1">
      <c r="A603" s="307"/>
      <c r="B603" s="71"/>
      <c r="C603" s="71"/>
      <c r="D603" s="71"/>
      <c r="E603" s="456"/>
      <c r="F603" s="71"/>
      <c r="G603" s="71"/>
      <c r="H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row>
    <row r="604" spans="1:31" ht="12.75" customHeight="1">
      <c r="A604" s="307"/>
      <c r="B604" s="71"/>
      <c r="C604" s="71"/>
      <c r="D604" s="71"/>
      <c r="E604" s="456"/>
      <c r="F604" s="71"/>
      <c r="G604" s="71"/>
      <c r="H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row>
    <row r="605" spans="1:31" ht="12.75" customHeight="1">
      <c r="A605" s="307"/>
      <c r="B605" s="71"/>
      <c r="C605" s="71"/>
      <c r="D605" s="71"/>
      <c r="E605" s="456"/>
      <c r="F605" s="71"/>
      <c r="G605" s="71"/>
      <c r="H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row>
    <row r="606" spans="1:31" ht="12.75" customHeight="1">
      <c r="A606" s="307"/>
      <c r="B606" s="71"/>
      <c r="C606" s="71"/>
      <c r="D606" s="71"/>
      <c r="E606" s="456"/>
      <c r="F606" s="71"/>
      <c r="G606" s="71"/>
      <c r="H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row>
    <row r="607" spans="1:31" ht="12.75" customHeight="1">
      <c r="A607" s="307"/>
      <c r="B607" s="71"/>
      <c r="C607" s="71"/>
      <c r="D607" s="71"/>
      <c r="E607" s="456"/>
      <c r="F607" s="71"/>
      <c r="G607" s="71"/>
      <c r="H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row>
    <row r="608" spans="1:31" ht="12.75" customHeight="1">
      <c r="A608" s="307"/>
      <c r="B608" s="71"/>
      <c r="C608" s="71"/>
      <c r="D608" s="71"/>
      <c r="E608" s="456"/>
      <c r="F608" s="71"/>
      <c r="G608" s="71"/>
      <c r="H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row>
    <row r="609" spans="1:31" ht="12.75" customHeight="1">
      <c r="A609" s="307"/>
      <c r="B609" s="71"/>
      <c r="C609" s="71"/>
      <c r="D609" s="71"/>
      <c r="E609" s="456"/>
      <c r="F609" s="71"/>
      <c r="G609" s="71"/>
      <c r="H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row>
    <row r="610" spans="1:31" ht="12.75" customHeight="1">
      <c r="A610" s="307"/>
      <c r="B610" s="71"/>
      <c r="C610" s="71"/>
      <c r="D610" s="71"/>
      <c r="E610" s="456"/>
      <c r="F610" s="71"/>
      <c r="G610" s="71"/>
      <c r="H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row>
    <row r="611" spans="1:31" ht="12.75" customHeight="1">
      <c r="A611" s="307"/>
      <c r="B611" s="71"/>
      <c r="C611" s="71"/>
      <c r="D611" s="71"/>
      <c r="E611" s="456"/>
      <c r="F611" s="71"/>
      <c r="G611" s="71"/>
      <c r="H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row>
    <row r="612" spans="1:31" ht="12.75" customHeight="1">
      <c r="A612" s="307"/>
      <c r="B612" s="71"/>
      <c r="C612" s="71"/>
      <c r="D612" s="71"/>
      <c r="E612" s="456"/>
      <c r="F612" s="71"/>
      <c r="G612" s="71"/>
      <c r="H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row>
    <row r="613" spans="1:31" ht="12.75" customHeight="1">
      <c r="A613" s="307"/>
      <c r="B613" s="71"/>
      <c r="C613" s="71"/>
      <c r="D613" s="71"/>
      <c r="E613" s="456"/>
      <c r="F613" s="71"/>
      <c r="G613" s="71"/>
      <c r="H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row>
    <row r="614" spans="1:31" ht="12.75" customHeight="1">
      <c r="A614" s="307"/>
      <c r="B614" s="71"/>
      <c r="C614" s="71"/>
      <c r="D614" s="71"/>
      <c r="E614" s="456"/>
      <c r="F614" s="71"/>
      <c r="G614" s="71"/>
      <c r="H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row>
    <row r="615" spans="1:31" ht="12.75" customHeight="1">
      <c r="A615" s="307"/>
      <c r="B615" s="71"/>
      <c r="C615" s="71"/>
      <c r="D615" s="71"/>
      <c r="E615" s="456"/>
      <c r="F615" s="71"/>
      <c r="G615" s="71"/>
      <c r="H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row>
    <row r="616" spans="1:31" ht="12.75" customHeight="1">
      <c r="A616" s="307"/>
      <c r="B616" s="71"/>
      <c r="C616" s="71"/>
      <c r="D616" s="71"/>
      <c r="E616" s="456"/>
      <c r="F616" s="71"/>
      <c r="G616" s="71"/>
      <c r="H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row>
    <row r="617" spans="1:31" ht="12.75" customHeight="1">
      <c r="A617" s="307"/>
      <c r="B617" s="71"/>
      <c r="C617" s="71"/>
      <c r="D617" s="71"/>
      <c r="E617" s="456"/>
      <c r="F617" s="71"/>
      <c r="G617" s="71"/>
      <c r="H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row>
    <row r="618" spans="1:31" ht="12.75" customHeight="1">
      <c r="A618" s="307"/>
      <c r="B618" s="71"/>
      <c r="C618" s="71"/>
      <c r="D618" s="71"/>
      <c r="E618" s="456"/>
      <c r="F618" s="71"/>
      <c r="G618" s="71"/>
      <c r="H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row>
    <row r="619" spans="1:31" ht="12.75" customHeight="1">
      <c r="A619" s="307"/>
      <c r="B619" s="71"/>
      <c r="C619" s="71"/>
      <c r="D619" s="71"/>
      <c r="E619" s="456"/>
      <c r="F619" s="71"/>
      <c r="G619" s="71"/>
      <c r="H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row>
    <row r="620" spans="1:31" ht="12.75" customHeight="1">
      <c r="A620" s="307"/>
      <c r="B620" s="71"/>
      <c r="C620" s="71"/>
      <c r="D620" s="71"/>
      <c r="E620" s="456"/>
      <c r="F620" s="71"/>
      <c r="G620" s="71"/>
      <c r="H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row>
    <row r="621" spans="1:31" ht="12.75" customHeight="1">
      <c r="A621" s="307"/>
      <c r="B621" s="71"/>
      <c r="C621" s="71"/>
      <c r="D621" s="71"/>
      <c r="E621" s="456"/>
      <c r="F621" s="71"/>
      <c r="G621" s="71"/>
      <c r="H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row>
    <row r="622" spans="1:31" ht="12.75" customHeight="1">
      <c r="A622" s="307"/>
      <c r="B622" s="71"/>
      <c r="C622" s="71"/>
      <c r="D622" s="71"/>
      <c r="E622" s="456"/>
      <c r="F622" s="71"/>
      <c r="G622" s="71"/>
      <c r="H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row>
    <row r="623" spans="1:31" ht="12.75" customHeight="1">
      <c r="A623" s="307"/>
      <c r="B623" s="71"/>
      <c r="C623" s="71"/>
      <c r="D623" s="71"/>
      <c r="E623" s="456"/>
      <c r="F623" s="71"/>
      <c r="G623" s="71"/>
      <c r="H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row>
    <row r="624" spans="1:31" ht="12.75" customHeight="1">
      <c r="A624" s="307"/>
      <c r="B624" s="71"/>
      <c r="C624" s="71"/>
      <c r="D624" s="71"/>
      <c r="E624" s="456"/>
      <c r="F624" s="71"/>
      <c r="G624" s="71"/>
      <c r="H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row>
    <row r="625" spans="1:31" ht="12.75" customHeight="1">
      <c r="A625" s="307"/>
      <c r="B625" s="71"/>
      <c r="C625" s="71"/>
      <c r="D625" s="71"/>
      <c r="E625" s="456"/>
      <c r="F625" s="71"/>
      <c r="G625" s="71"/>
      <c r="H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row>
    <row r="626" spans="1:31" ht="12.75" customHeight="1">
      <c r="A626" s="307"/>
      <c r="B626" s="71"/>
      <c r="C626" s="71"/>
      <c r="D626" s="71"/>
      <c r="E626" s="456"/>
      <c r="F626" s="71"/>
      <c r="G626" s="71"/>
      <c r="H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row>
    <row r="627" spans="1:31" ht="12.75" customHeight="1">
      <c r="A627" s="307"/>
      <c r="B627" s="71"/>
      <c r="C627" s="71"/>
      <c r="D627" s="71"/>
      <c r="E627" s="456"/>
      <c r="F627" s="71"/>
      <c r="G627" s="71"/>
      <c r="H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row>
    <row r="628" spans="1:31" ht="12.75" customHeight="1">
      <c r="A628" s="307"/>
      <c r="B628" s="71"/>
      <c r="C628" s="71"/>
      <c r="D628" s="71"/>
      <c r="E628" s="456"/>
      <c r="F628" s="71"/>
      <c r="G628" s="71"/>
      <c r="H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row>
    <row r="629" spans="1:31" ht="12.75" customHeight="1">
      <c r="A629" s="307"/>
      <c r="B629" s="71"/>
      <c r="C629" s="71"/>
      <c r="D629" s="71"/>
      <c r="E629" s="456"/>
      <c r="F629" s="71"/>
      <c r="G629" s="71"/>
      <c r="H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row>
    <row r="630" spans="1:31" ht="12.75" customHeight="1">
      <c r="A630" s="307"/>
      <c r="B630" s="71"/>
      <c r="C630" s="71"/>
      <c r="D630" s="71"/>
      <c r="E630" s="456"/>
      <c r="F630" s="71"/>
      <c r="G630" s="71"/>
      <c r="H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row>
    <row r="631" spans="1:31" ht="12.75" customHeight="1">
      <c r="A631" s="307"/>
      <c r="B631" s="71"/>
      <c r="C631" s="71"/>
      <c r="D631" s="71"/>
      <c r="E631" s="456"/>
      <c r="F631" s="71"/>
      <c r="G631" s="71"/>
      <c r="H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row>
    <row r="632" spans="1:31" ht="12.75" customHeight="1">
      <c r="A632" s="307"/>
      <c r="B632" s="71"/>
      <c r="C632" s="71"/>
      <c r="D632" s="71"/>
      <c r="E632" s="456"/>
      <c r="F632" s="71"/>
      <c r="G632" s="71"/>
      <c r="H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row>
    <row r="633" spans="1:31" ht="12.75" customHeight="1">
      <c r="A633" s="307"/>
      <c r="B633" s="71"/>
      <c r="C633" s="71"/>
      <c r="D633" s="71"/>
      <c r="E633" s="456"/>
      <c r="F633" s="71"/>
      <c r="G633" s="71"/>
      <c r="H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row>
    <row r="634" spans="1:31" ht="12.75" customHeight="1">
      <c r="A634" s="307"/>
      <c r="B634" s="71"/>
      <c r="C634" s="71"/>
      <c r="D634" s="71"/>
      <c r="E634" s="456"/>
      <c r="F634" s="71"/>
      <c r="G634" s="71"/>
      <c r="H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row>
    <row r="635" spans="1:31" ht="12.75" customHeight="1">
      <c r="A635" s="307"/>
      <c r="B635" s="71"/>
      <c r="C635" s="71"/>
      <c r="D635" s="71"/>
      <c r="E635" s="456"/>
      <c r="F635" s="71"/>
      <c r="G635" s="71"/>
      <c r="H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row>
    <row r="636" spans="1:31" ht="12.75" customHeight="1">
      <c r="A636" s="307"/>
      <c r="B636" s="71"/>
      <c r="C636" s="71"/>
      <c r="D636" s="71"/>
      <c r="E636" s="456"/>
      <c r="F636" s="71"/>
      <c r="G636" s="71"/>
      <c r="H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row>
    <row r="637" spans="1:31" ht="12.75" customHeight="1">
      <c r="A637" s="307"/>
      <c r="B637" s="71"/>
      <c r="C637" s="71"/>
      <c r="D637" s="71"/>
      <c r="E637" s="456"/>
      <c r="F637" s="71"/>
      <c r="G637" s="71"/>
      <c r="H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row>
    <row r="638" spans="1:31" ht="12.75" customHeight="1">
      <c r="A638" s="307"/>
      <c r="B638" s="71"/>
      <c r="C638" s="71"/>
      <c r="D638" s="71"/>
      <c r="E638" s="456"/>
      <c r="F638" s="71"/>
      <c r="G638" s="71"/>
      <c r="H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row>
    <row r="639" spans="1:31" ht="12.75" customHeight="1">
      <c r="A639" s="307"/>
      <c r="B639" s="71"/>
      <c r="C639" s="71"/>
      <c r="D639" s="71"/>
      <c r="E639" s="456"/>
      <c r="F639" s="71"/>
      <c r="G639" s="71"/>
      <c r="H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row>
    <row r="640" spans="1:31" ht="12.75" customHeight="1">
      <c r="A640" s="307"/>
      <c r="B640" s="71"/>
      <c r="C640" s="71"/>
      <c r="D640" s="71"/>
      <c r="E640" s="456"/>
      <c r="F640" s="71"/>
      <c r="G640" s="71"/>
      <c r="H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row>
    <row r="641" spans="1:31" ht="12.75" customHeight="1">
      <c r="A641" s="307"/>
      <c r="B641" s="71"/>
      <c r="C641" s="71"/>
      <c r="D641" s="71"/>
      <c r="E641" s="456"/>
      <c r="F641" s="71"/>
      <c r="G641" s="71"/>
      <c r="H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row>
    <row r="642" spans="1:31" ht="12.75" customHeight="1">
      <c r="A642" s="307"/>
      <c r="B642" s="71"/>
      <c r="C642" s="71"/>
      <c r="D642" s="71"/>
      <c r="E642" s="456"/>
      <c r="F642" s="71"/>
      <c r="G642" s="71"/>
      <c r="H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row>
    <row r="643" spans="1:31" ht="12.75" customHeight="1">
      <c r="A643" s="307"/>
      <c r="B643" s="71"/>
      <c r="C643" s="71"/>
      <c r="D643" s="71"/>
      <c r="E643" s="456"/>
      <c r="F643" s="71"/>
      <c r="G643" s="71"/>
      <c r="H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row>
    <row r="644" spans="1:31" ht="12.75" customHeight="1">
      <c r="A644" s="307"/>
      <c r="B644" s="71"/>
      <c r="C644" s="71"/>
      <c r="D644" s="71"/>
      <c r="E644" s="456"/>
      <c r="F644" s="71"/>
      <c r="G644" s="71"/>
      <c r="H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row>
    <row r="645" spans="1:31" ht="12.75" customHeight="1">
      <c r="A645" s="307"/>
      <c r="B645" s="71"/>
      <c r="C645" s="71"/>
      <c r="D645" s="71"/>
      <c r="E645" s="456"/>
      <c r="F645" s="71"/>
      <c r="G645" s="71"/>
      <c r="H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row>
    <row r="646" spans="1:31" ht="12.75" customHeight="1">
      <c r="A646" s="307"/>
      <c r="B646" s="71"/>
      <c r="C646" s="71"/>
      <c r="D646" s="71"/>
      <c r="E646" s="456"/>
      <c r="F646" s="71"/>
      <c r="G646" s="71"/>
      <c r="H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row>
    <row r="647" spans="1:31" ht="12.75" customHeight="1">
      <c r="A647" s="307"/>
      <c r="B647" s="71"/>
      <c r="C647" s="71"/>
      <c r="D647" s="71"/>
      <c r="E647" s="456"/>
      <c r="F647" s="71"/>
      <c r="G647" s="71"/>
      <c r="H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row>
    <row r="648" spans="1:31" ht="12.75" customHeight="1">
      <c r="A648" s="307"/>
      <c r="B648" s="71"/>
      <c r="C648" s="71"/>
      <c r="D648" s="71"/>
      <c r="E648" s="456"/>
      <c r="F648" s="71"/>
      <c r="G648" s="71"/>
      <c r="H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row>
    <row r="649" spans="1:31" ht="12.75" customHeight="1">
      <c r="A649" s="307"/>
      <c r="B649" s="71"/>
      <c r="C649" s="71"/>
      <c r="D649" s="71"/>
      <c r="E649" s="456"/>
      <c r="F649" s="71"/>
      <c r="G649" s="71"/>
      <c r="H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row>
    <row r="650" spans="1:31" ht="12.75" customHeight="1">
      <c r="A650" s="307"/>
      <c r="B650" s="71"/>
      <c r="C650" s="71"/>
      <c r="D650" s="71"/>
      <c r="E650" s="456"/>
      <c r="F650" s="71"/>
      <c r="G650" s="71"/>
      <c r="H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row>
    <row r="651" spans="1:31" ht="12.75" customHeight="1">
      <c r="A651" s="307"/>
      <c r="B651" s="71"/>
      <c r="C651" s="71"/>
      <c r="D651" s="71"/>
      <c r="E651" s="456"/>
      <c r="F651" s="71"/>
      <c r="G651" s="71"/>
      <c r="H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row>
    <row r="652" spans="1:31" ht="12.75" customHeight="1">
      <c r="A652" s="307"/>
      <c r="B652" s="71"/>
      <c r="C652" s="71"/>
      <c r="D652" s="71"/>
      <c r="E652" s="456"/>
      <c r="F652" s="71"/>
      <c r="G652" s="71"/>
      <c r="H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row>
    <row r="653" spans="1:31" ht="12.75" customHeight="1">
      <c r="A653" s="307"/>
      <c r="B653" s="71"/>
      <c r="C653" s="71"/>
      <c r="D653" s="71"/>
      <c r="E653" s="456"/>
      <c r="F653" s="71"/>
      <c r="G653" s="71"/>
      <c r="H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row>
    <row r="654" spans="1:31" ht="12.75" customHeight="1">
      <c r="A654" s="307"/>
      <c r="B654" s="71"/>
      <c r="C654" s="71"/>
      <c r="D654" s="71"/>
      <c r="E654" s="456"/>
      <c r="F654" s="71"/>
      <c r="G654" s="71"/>
      <c r="H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row>
    <row r="655" spans="1:31" ht="12.75" customHeight="1">
      <c r="A655" s="307"/>
      <c r="B655" s="71"/>
      <c r="C655" s="71"/>
      <c r="D655" s="71"/>
      <c r="E655" s="456"/>
      <c r="F655" s="71"/>
      <c r="G655" s="71"/>
      <c r="H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row>
    <row r="656" spans="1:31" ht="12.75" customHeight="1">
      <c r="A656" s="307"/>
      <c r="B656" s="71"/>
      <c r="C656" s="71"/>
      <c r="D656" s="71"/>
      <c r="E656" s="456"/>
      <c r="F656" s="71"/>
      <c r="G656" s="71"/>
      <c r="H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row>
    <row r="657" spans="1:31" ht="12.75" customHeight="1">
      <c r="A657" s="307"/>
      <c r="B657" s="71"/>
      <c r="C657" s="71"/>
      <c r="D657" s="71"/>
      <c r="E657" s="456"/>
      <c r="F657" s="71"/>
      <c r="G657" s="71"/>
      <c r="H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row>
    <row r="658" spans="1:31" ht="12.75" customHeight="1">
      <c r="A658" s="307"/>
      <c r="B658" s="71"/>
      <c r="C658" s="71"/>
      <c r="D658" s="71"/>
      <c r="E658" s="456"/>
      <c r="F658" s="71"/>
      <c r="G658" s="71"/>
      <c r="H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row>
    <row r="659" spans="1:31" ht="12.75" customHeight="1">
      <c r="A659" s="307"/>
      <c r="B659" s="71"/>
      <c r="C659" s="71"/>
      <c r="D659" s="71"/>
      <c r="E659" s="456"/>
      <c r="F659" s="71"/>
      <c r="G659" s="71"/>
      <c r="H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row>
    <row r="660" spans="1:31" ht="12.75" customHeight="1">
      <c r="A660" s="307"/>
      <c r="B660" s="71"/>
      <c r="C660" s="71"/>
      <c r="D660" s="71"/>
      <c r="E660" s="456"/>
      <c r="F660" s="71"/>
      <c r="G660" s="71"/>
      <c r="H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row>
    <row r="661" spans="1:31" ht="12.75" customHeight="1">
      <c r="A661" s="307"/>
      <c r="B661" s="71"/>
      <c r="C661" s="71"/>
      <c r="D661" s="71"/>
      <c r="E661" s="456"/>
      <c r="F661" s="71"/>
      <c r="G661" s="71"/>
      <c r="H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row>
    <row r="662" spans="1:31" ht="12.75" customHeight="1">
      <c r="A662" s="307"/>
      <c r="B662" s="71"/>
      <c r="C662" s="71"/>
      <c r="D662" s="71"/>
      <c r="E662" s="456"/>
      <c r="F662" s="71"/>
      <c r="G662" s="71"/>
      <c r="H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row>
    <row r="663" spans="1:31" ht="12.75" customHeight="1">
      <c r="A663" s="307"/>
      <c r="B663" s="71"/>
      <c r="C663" s="71"/>
      <c r="D663" s="71"/>
      <c r="E663" s="456"/>
      <c r="F663" s="71"/>
      <c r="G663" s="71"/>
      <c r="H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row>
    <row r="664" spans="1:31" ht="12.75" customHeight="1">
      <c r="A664" s="307"/>
      <c r="B664" s="71"/>
      <c r="C664" s="71"/>
      <c r="D664" s="71"/>
      <c r="E664" s="456"/>
      <c r="F664" s="71"/>
      <c r="G664" s="71"/>
      <c r="H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row>
    <row r="665" spans="1:31" ht="12.75" customHeight="1">
      <c r="A665" s="307"/>
      <c r="B665" s="71"/>
      <c r="C665" s="71"/>
      <c r="D665" s="71"/>
      <c r="E665" s="456"/>
      <c r="F665" s="71"/>
      <c r="G665" s="71"/>
      <c r="H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row>
    <row r="666" spans="1:31" ht="12.75" customHeight="1">
      <c r="A666" s="307"/>
      <c r="B666" s="71"/>
      <c r="C666" s="71"/>
      <c r="D666" s="71"/>
      <c r="E666" s="456"/>
      <c r="F666" s="71"/>
      <c r="G666" s="71"/>
      <c r="H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row>
    <row r="667" spans="1:31" ht="12.75" customHeight="1">
      <c r="A667" s="307"/>
      <c r="B667" s="71"/>
      <c r="C667" s="71"/>
      <c r="D667" s="71"/>
      <c r="E667" s="456"/>
      <c r="F667" s="71"/>
      <c r="G667" s="71"/>
      <c r="H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row>
    <row r="668" spans="1:31" ht="12.75" customHeight="1">
      <c r="A668" s="307"/>
      <c r="B668" s="71"/>
      <c r="C668" s="71"/>
      <c r="D668" s="71"/>
      <c r="E668" s="456"/>
      <c r="F668" s="71"/>
      <c r="G668" s="71"/>
      <c r="H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row>
    <row r="669" spans="1:31" ht="12.75" customHeight="1">
      <c r="A669" s="307"/>
      <c r="B669" s="71"/>
      <c r="C669" s="71"/>
      <c r="D669" s="71"/>
      <c r="E669" s="456"/>
      <c r="F669" s="71"/>
      <c r="G669" s="71"/>
      <c r="H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row>
    <row r="670" spans="1:31" ht="12.75" customHeight="1">
      <c r="A670" s="307"/>
      <c r="B670" s="71"/>
      <c r="C670" s="71"/>
      <c r="D670" s="71"/>
      <c r="E670" s="456"/>
      <c r="F670" s="71"/>
      <c r="G670" s="71"/>
      <c r="H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row>
    <row r="671" spans="1:31" ht="12.75" customHeight="1">
      <c r="A671" s="307"/>
      <c r="B671" s="71"/>
      <c r="C671" s="71"/>
      <c r="D671" s="71"/>
      <c r="E671" s="456"/>
      <c r="F671" s="71"/>
      <c r="G671" s="71"/>
      <c r="H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row>
    <row r="672" spans="1:31" ht="12.75" customHeight="1">
      <c r="A672" s="307"/>
      <c r="B672" s="71"/>
      <c r="C672" s="71"/>
      <c r="D672" s="71"/>
      <c r="E672" s="456"/>
      <c r="F672" s="71"/>
      <c r="G672" s="71"/>
      <c r="H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row>
    <row r="673" spans="1:31" ht="12.75" customHeight="1">
      <c r="A673" s="307"/>
      <c r="B673" s="71"/>
      <c r="C673" s="71"/>
      <c r="D673" s="71"/>
      <c r="E673" s="456"/>
      <c r="F673" s="71"/>
      <c r="G673" s="71"/>
      <c r="H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row>
    <row r="674" spans="1:31" ht="12.75" customHeight="1">
      <c r="A674" s="307"/>
      <c r="B674" s="71"/>
      <c r="C674" s="71"/>
      <c r="D674" s="71"/>
      <c r="E674" s="456"/>
      <c r="F674" s="71"/>
      <c r="G674" s="71"/>
      <c r="H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row>
    <row r="675" spans="1:31" ht="12.75" customHeight="1">
      <c r="A675" s="307"/>
      <c r="B675" s="71"/>
      <c r="C675" s="71"/>
      <c r="D675" s="71"/>
      <c r="E675" s="456"/>
      <c r="F675" s="71"/>
      <c r="G675" s="71"/>
      <c r="H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row>
    <row r="676" spans="1:31" ht="12.75" customHeight="1">
      <c r="A676" s="307"/>
      <c r="B676" s="71"/>
      <c r="C676" s="71"/>
      <c r="D676" s="71"/>
      <c r="E676" s="456"/>
      <c r="F676" s="71"/>
      <c r="G676" s="71"/>
      <c r="H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row>
    <row r="677" spans="1:31" ht="12.75" customHeight="1">
      <c r="A677" s="307"/>
      <c r="B677" s="71"/>
      <c r="C677" s="71"/>
      <c r="D677" s="71"/>
      <c r="E677" s="456"/>
      <c r="F677" s="71"/>
      <c r="G677" s="71"/>
      <c r="H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row>
    <row r="678" spans="1:31" ht="12.75" customHeight="1">
      <c r="A678" s="307"/>
      <c r="B678" s="71"/>
      <c r="C678" s="71"/>
      <c r="D678" s="71"/>
      <c r="E678" s="456"/>
      <c r="F678" s="71"/>
      <c r="G678" s="71"/>
      <c r="H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row>
    <row r="679" spans="1:31" ht="12.75" customHeight="1">
      <c r="A679" s="307"/>
      <c r="B679" s="71"/>
      <c r="C679" s="71"/>
      <c r="D679" s="71"/>
      <c r="E679" s="456"/>
      <c r="F679" s="71"/>
      <c r="G679" s="71"/>
      <c r="H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row>
    <row r="680" spans="1:31" ht="12.75" customHeight="1">
      <c r="A680" s="307"/>
      <c r="B680" s="71"/>
      <c r="C680" s="71"/>
      <c r="D680" s="71"/>
      <c r="E680" s="456"/>
      <c r="F680" s="71"/>
      <c r="G680" s="71"/>
      <c r="H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row>
    <row r="681" spans="1:31" ht="12.75" customHeight="1">
      <c r="A681" s="307"/>
      <c r="B681" s="71"/>
      <c r="C681" s="71"/>
      <c r="D681" s="71"/>
      <c r="E681" s="456"/>
      <c r="F681" s="71"/>
      <c r="G681" s="71"/>
      <c r="H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row>
    <row r="682" spans="1:31" ht="12.75" customHeight="1">
      <c r="A682" s="307"/>
      <c r="B682" s="71"/>
      <c r="C682" s="71"/>
      <c r="D682" s="71"/>
      <c r="E682" s="456"/>
      <c r="F682" s="71"/>
      <c r="G682" s="71"/>
      <c r="H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row>
    <row r="683" spans="1:31" ht="12.75" customHeight="1">
      <c r="A683" s="307"/>
      <c r="B683" s="71"/>
      <c r="C683" s="71"/>
      <c r="D683" s="71"/>
      <c r="E683" s="456"/>
      <c r="F683" s="71"/>
      <c r="G683" s="71"/>
      <c r="H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row>
    <row r="684" spans="1:31" ht="12.75" customHeight="1">
      <c r="A684" s="307"/>
      <c r="B684" s="71"/>
      <c r="C684" s="71"/>
      <c r="D684" s="71"/>
      <c r="E684" s="456"/>
      <c r="F684" s="71"/>
      <c r="G684" s="71"/>
      <c r="H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row>
    <row r="685" spans="1:31" ht="12.75" customHeight="1">
      <c r="A685" s="307"/>
      <c r="B685" s="71"/>
      <c r="C685" s="71"/>
      <c r="D685" s="71"/>
      <c r="E685" s="456"/>
      <c r="F685" s="71"/>
      <c r="G685" s="71"/>
      <c r="H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row>
    <row r="686" spans="1:31" ht="12.75" customHeight="1">
      <c r="A686" s="307"/>
      <c r="B686" s="71"/>
      <c r="C686" s="71"/>
      <c r="D686" s="71"/>
      <c r="E686" s="456"/>
      <c r="F686" s="71"/>
      <c r="G686" s="71"/>
      <c r="H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row>
    <row r="687" spans="1:31" ht="12.75" customHeight="1">
      <c r="A687" s="307"/>
      <c r="B687" s="71"/>
      <c r="C687" s="71"/>
      <c r="D687" s="71"/>
      <c r="E687" s="456"/>
      <c r="F687" s="71"/>
      <c r="G687" s="71"/>
      <c r="H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row>
    <row r="688" spans="1:31" ht="12.75" customHeight="1">
      <c r="A688" s="307"/>
      <c r="B688" s="71"/>
      <c r="C688" s="71"/>
      <c r="D688" s="71"/>
      <c r="E688" s="456"/>
      <c r="F688" s="71"/>
      <c r="G688" s="71"/>
      <c r="H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row>
    <row r="689" spans="1:31" ht="12.75" customHeight="1">
      <c r="A689" s="307"/>
      <c r="B689" s="71"/>
      <c r="C689" s="71"/>
      <c r="D689" s="71"/>
      <c r="E689" s="456"/>
      <c r="F689" s="71"/>
      <c r="G689" s="71"/>
      <c r="H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row>
    <row r="690" spans="1:31" ht="12.75" customHeight="1">
      <c r="A690" s="307"/>
      <c r="B690" s="71"/>
      <c r="C690" s="71"/>
      <c r="D690" s="71"/>
      <c r="E690" s="456"/>
      <c r="F690" s="71"/>
      <c r="G690" s="71"/>
      <c r="H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row>
    <row r="691" spans="1:31" ht="12.75" customHeight="1">
      <c r="A691" s="307"/>
      <c r="B691" s="71"/>
      <c r="C691" s="71"/>
      <c r="D691" s="71"/>
      <c r="E691" s="456"/>
      <c r="F691" s="71"/>
      <c r="G691" s="71"/>
      <c r="H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row>
    <row r="692" spans="1:31" ht="12.75" customHeight="1">
      <c r="A692" s="307"/>
      <c r="B692" s="71"/>
      <c r="C692" s="71"/>
      <c r="D692" s="71"/>
      <c r="E692" s="456"/>
      <c r="F692" s="71"/>
      <c r="G692" s="71"/>
      <c r="H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row>
    <row r="693" spans="1:31" ht="12.75" customHeight="1">
      <c r="A693" s="307"/>
      <c r="B693" s="71"/>
      <c r="C693" s="71"/>
      <c r="D693" s="71"/>
      <c r="E693" s="456"/>
      <c r="F693" s="71"/>
      <c r="G693" s="71"/>
      <c r="H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row>
    <row r="694" spans="1:31" ht="12.75" customHeight="1">
      <c r="A694" s="307"/>
      <c r="B694" s="71"/>
      <c r="C694" s="71"/>
      <c r="D694" s="71"/>
      <c r="E694" s="456"/>
      <c r="F694" s="71"/>
      <c r="G694" s="71"/>
      <c r="H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row>
    <row r="695" spans="1:31" ht="12.75" customHeight="1">
      <c r="A695" s="307"/>
      <c r="B695" s="71"/>
      <c r="C695" s="71"/>
      <c r="D695" s="71"/>
      <c r="E695" s="456"/>
      <c r="F695" s="71"/>
      <c r="G695" s="71"/>
      <c r="H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row>
    <row r="696" spans="1:31" ht="12.75" customHeight="1">
      <c r="A696" s="307"/>
      <c r="B696" s="71"/>
      <c r="C696" s="71"/>
      <c r="D696" s="71"/>
      <c r="E696" s="456"/>
      <c r="F696" s="71"/>
      <c r="G696" s="71"/>
      <c r="H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row>
    <row r="697" spans="1:31" ht="12.75" customHeight="1">
      <c r="A697" s="307"/>
      <c r="B697" s="71"/>
      <c r="C697" s="71"/>
      <c r="D697" s="71"/>
      <c r="E697" s="456"/>
      <c r="F697" s="71"/>
      <c r="G697" s="71"/>
      <c r="H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row>
    <row r="698" spans="1:31" ht="12.75" customHeight="1">
      <c r="A698" s="307"/>
      <c r="B698" s="71"/>
      <c r="C698" s="71"/>
      <c r="D698" s="71"/>
      <c r="E698" s="456"/>
      <c r="F698" s="71"/>
      <c r="G698" s="71"/>
      <c r="H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row>
    <row r="699" spans="1:31" ht="12.75" customHeight="1">
      <c r="A699" s="307"/>
      <c r="B699" s="71"/>
      <c r="C699" s="71"/>
      <c r="D699" s="71"/>
      <c r="E699" s="456"/>
      <c r="F699" s="71"/>
      <c r="G699" s="71"/>
      <c r="H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row>
    <row r="700" spans="1:31" ht="12.75" customHeight="1">
      <c r="A700" s="307"/>
      <c r="B700" s="71"/>
      <c r="C700" s="71"/>
      <c r="D700" s="71"/>
      <c r="E700" s="456"/>
      <c r="F700" s="71"/>
      <c r="G700" s="71"/>
      <c r="H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row>
    <row r="701" spans="1:31" ht="12.75" customHeight="1">
      <c r="A701" s="307"/>
      <c r="B701" s="71"/>
      <c r="C701" s="71"/>
      <c r="D701" s="71"/>
      <c r="E701" s="456"/>
      <c r="F701" s="71"/>
      <c r="G701" s="71"/>
      <c r="H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row>
    <row r="702" spans="1:31" ht="12.75" customHeight="1">
      <c r="A702" s="307"/>
      <c r="B702" s="71"/>
      <c r="C702" s="71"/>
      <c r="D702" s="71"/>
      <c r="E702" s="456"/>
      <c r="F702" s="71"/>
      <c r="G702" s="71"/>
      <c r="H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row>
    <row r="703" spans="1:31" ht="12.75" customHeight="1">
      <c r="A703" s="307"/>
      <c r="B703" s="71"/>
      <c r="C703" s="71"/>
      <c r="D703" s="71"/>
      <c r="E703" s="456"/>
      <c r="F703" s="71"/>
      <c r="G703" s="71"/>
      <c r="H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row>
    <row r="704" spans="1:31" ht="12.75" customHeight="1">
      <c r="A704" s="307"/>
      <c r="B704" s="71"/>
      <c r="C704" s="71"/>
      <c r="D704" s="71"/>
      <c r="E704" s="456"/>
      <c r="F704" s="71"/>
      <c r="G704" s="71"/>
      <c r="H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row>
    <row r="705" spans="1:31" ht="12.75" customHeight="1">
      <c r="A705" s="307"/>
      <c r="B705" s="71"/>
      <c r="C705" s="71"/>
      <c r="D705" s="71"/>
      <c r="E705" s="456"/>
      <c r="F705" s="71"/>
      <c r="G705" s="71"/>
      <c r="H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row>
    <row r="706" spans="1:31" ht="12.75" customHeight="1">
      <c r="A706" s="307"/>
      <c r="B706" s="71"/>
      <c r="C706" s="71"/>
      <c r="D706" s="71"/>
      <c r="E706" s="456"/>
      <c r="F706" s="71"/>
      <c r="G706" s="71"/>
      <c r="H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row>
    <row r="707" spans="1:31" ht="12.75" customHeight="1">
      <c r="A707" s="307"/>
      <c r="B707" s="71"/>
      <c r="C707" s="71"/>
      <c r="D707" s="71"/>
      <c r="E707" s="456"/>
      <c r="F707" s="71"/>
      <c r="G707" s="71"/>
      <c r="H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row>
    <row r="708" spans="1:31" ht="12.75" customHeight="1">
      <c r="A708" s="307"/>
      <c r="B708" s="71"/>
      <c r="C708" s="71"/>
      <c r="D708" s="71"/>
      <c r="E708" s="456"/>
      <c r="F708" s="71"/>
      <c r="G708" s="71"/>
      <c r="H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row>
    <row r="709" spans="1:31" ht="12.75" customHeight="1">
      <c r="A709" s="307"/>
      <c r="B709" s="71"/>
      <c r="C709" s="71"/>
      <c r="D709" s="71"/>
      <c r="E709" s="456"/>
      <c r="F709" s="71"/>
      <c r="G709" s="71"/>
      <c r="H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row>
    <row r="710" spans="1:31" ht="12.75" customHeight="1">
      <c r="A710" s="307"/>
      <c r="B710" s="71"/>
      <c r="C710" s="71"/>
      <c r="D710" s="71"/>
      <c r="E710" s="456"/>
      <c r="F710" s="71"/>
      <c r="G710" s="71"/>
      <c r="H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row>
    <row r="711" spans="1:31" ht="12.75" customHeight="1">
      <c r="A711" s="307"/>
      <c r="B711" s="71"/>
      <c r="C711" s="71"/>
      <c r="D711" s="71"/>
      <c r="E711" s="456"/>
      <c r="F711" s="71"/>
      <c r="G711" s="71"/>
      <c r="H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row>
    <row r="712" spans="1:31" ht="12.75" customHeight="1">
      <c r="A712" s="307"/>
      <c r="B712" s="71"/>
      <c r="C712" s="71"/>
      <c r="D712" s="71"/>
      <c r="E712" s="456"/>
      <c r="F712" s="71"/>
      <c r="G712" s="71"/>
      <c r="H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row>
    <row r="713" spans="1:31" ht="12.75" customHeight="1">
      <c r="A713" s="307"/>
      <c r="B713" s="71"/>
      <c r="C713" s="71"/>
      <c r="D713" s="71"/>
      <c r="E713" s="456"/>
      <c r="F713" s="71"/>
      <c r="G713" s="71"/>
      <c r="H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row>
    <row r="714" spans="1:31" ht="12.75" customHeight="1">
      <c r="A714" s="307"/>
      <c r="B714" s="71"/>
      <c r="C714" s="71"/>
      <c r="D714" s="71"/>
      <c r="E714" s="456"/>
      <c r="F714" s="71"/>
      <c r="G714" s="71"/>
      <c r="H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row>
    <row r="715" spans="1:31" ht="12.75" customHeight="1">
      <c r="A715" s="307"/>
      <c r="B715" s="71"/>
      <c r="C715" s="71"/>
      <c r="D715" s="71"/>
      <c r="E715" s="456"/>
      <c r="F715" s="71"/>
      <c r="G715" s="71"/>
      <c r="H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row>
    <row r="716" spans="1:31" ht="12.75" customHeight="1">
      <c r="A716" s="307"/>
      <c r="B716" s="71"/>
      <c r="C716" s="71"/>
      <c r="D716" s="71"/>
      <c r="E716" s="456"/>
      <c r="F716" s="71"/>
      <c r="G716" s="71"/>
      <c r="H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row>
    <row r="717" spans="1:31" ht="12.75" customHeight="1">
      <c r="A717" s="307"/>
      <c r="B717" s="71"/>
      <c r="C717" s="71"/>
      <c r="D717" s="71"/>
      <c r="E717" s="456"/>
      <c r="F717" s="71"/>
      <c r="G717" s="71"/>
      <c r="H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row>
    <row r="718" spans="1:31" ht="12.75" customHeight="1">
      <c r="A718" s="307"/>
      <c r="B718" s="71"/>
      <c r="C718" s="71"/>
      <c r="D718" s="71"/>
      <c r="E718" s="456"/>
      <c r="F718" s="71"/>
      <c r="G718" s="71"/>
      <c r="H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row>
    <row r="719" spans="1:31" ht="12.75" customHeight="1">
      <c r="A719" s="307"/>
      <c r="B719" s="71"/>
      <c r="C719" s="71"/>
      <c r="D719" s="71"/>
      <c r="E719" s="456"/>
      <c r="F719" s="71"/>
      <c r="G719" s="71"/>
      <c r="H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row>
    <row r="720" spans="1:31" ht="12.75" customHeight="1">
      <c r="A720" s="307"/>
      <c r="B720" s="71"/>
      <c r="C720" s="71"/>
      <c r="D720" s="71"/>
      <c r="E720" s="456"/>
      <c r="F720" s="71"/>
      <c r="G720" s="71"/>
      <c r="H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row>
    <row r="721" spans="1:31" ht="12.75" customHeight="1">
      <c r="A721" s="307"/>
      <c r="B721" s="71"/>
      <c r="C721" s="71"/>
      <c r="D721" s="71"/>
      <c r="E721" s="456"/>
      <c r="F721" s="71"/>
      <c r="G721" s="71"/>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row>
    <row r="722" spans="1:31" ht="12.75" customHeight="1">
      <c r="A722" s="307"/>
      <c r="B722" s="71"/>
      <c r="C722" s="71"/>
      <c r="D722" s="71"/>
      <c r="E722" s="456"/>
      <c r="F722" s="71"/>
      <c r="G722" s="71"/>
      <c r="H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row>
    <row r="723" spans="1:31" ht="12.75" customHeight="1">
      <c r="A723" s="307"/>
      <c r="B723" s="71"/>
      <c r="C723" s="71"/>
      <c r="D723" s="71"/>
      <c r="E723" s="456"/>
      <c r="F723" s="71"/>
      <c r="G723" s="71"/>
      <c r="H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row>
    <row r="724" spans="1:31" ht="12.75" customHeight="1">
      <c r="A724" s="307"/>
      <c r="B724" s="71"/>
      <c r="C724" s="71"/>
      <c r="D724" s="71"/>
      <c r="E724" s="456"/>
      <c r="F724" s="71"/>
      <c r="G724" s="71"/>
      <c r="H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row>
    <row r="725" spans="1:31" ht="12.75" customHeight="1">
      <c r="A725" s="307"/>
      <c r="B725" s="71"/>
      <c r="C725" s="71"/>
      <c r="D725" s="71"/>
      <c r="E725" s="456"/>
      <c r="F725" s="71"/>
      <c r="G725" s="71"/>
      <c r="H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row>
    <row r="726" spans="1:31" ht="12.75" customHeight="1">
      <c r="A726" s="307"/>
      <c r="B726" s="71"/>
      <c r="C726" s="71"/>
      <c r="D726" s="71"/>
      <c r="E726" s="456"/>
      <c r="F726" s="71"/>
      <c r="G726" s="71"/>
      <c r="H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row>
    <row r="727" spans="1:31" ht="12.75" customHeight="1">
      <c r="A727" s="307"/>
      <c r="B727" s="71"/>
      <c r="C727" s="71"/>
      <c r="D727" s="71"/>
      <c r="E727" s="456"/>
      <c r="F727" s="71"/>
      <c r="G727" s="71"/>
      <c r="H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row>
    <row r="728" spans="1:31" ht="12.75" customHeight="1">
      <c r="A728" s="307"/>
      <c r="B728" s="71"/>
      <c r="C728" s="71"/>
      <c r="D728" s="71"/>
      <c r="E728" s="456"/>
      <c r="F728" s="71"/>
      <c r="G728" s="71"/>
      <c r="H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row>
    <row r="729" spans="1:31" ht="12.75" customHeight="1">
      <c r="A729" s="307"/>
      <c r="B729" s="71"/>
      <c r="C729" s="71"/>
      <c r="D729" s="71"/>
      <c r="E729" s="456"/>
      <c r="F729" s="71"/>
      <c r="G729" s="71"/>
      <c r="H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row>
    <row r="730" spans="1:31" ht="12.75" customHeight="1">
      <c r="A730" s="307"/>
      <c r="B730" s="71"/>
      <c r="C730" s="71"/>
      <c r="D730" s="71"/>
      <c r="E730" s="456"/>
      <c r="F730" s="71"/>
      <c r="G730" s="71"/>
      <c r="H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row>
    <row r="731" spans="1:31" ht="12.75" customHeight="1">
      <c r="A731" s="307"/>
      <c r="B731" s="71"/>
      <c r="C731" s="71"/>
      <c r="D731" s="71"/>
      <c r="E731" s="456"/>
      <c r="F731" s="71"/>
      <c r="G731" s="71"/>
      <c r="H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row>
    <row r="732" spans="1:31" ht="12.75" customHeight="1">
      <c r="A732" s="307"/>
      <c r="B732" s="71"/>
      <c r="C732" s="71"/>
      <c r="D732" s="71"/>
      <c r="E732" s="456"/>
      <c r="F732" s="71"/>
      <c r="G732" s="71"/>
      <c r="H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row>
    <row r="733" spans="1:31" ht="12.75" customHeight="1">
      <c r="A733" s="307"/>
      <c r="B733" s="71"/>
      <c r="C733" s="71"/>
      <c r="D733" s="71"/>
      <c r="E733" s="456"/>
      <c r="F733" s="71"/>
      <c r="G733" s="71"/>
      <c r="H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row>
    <row r="734" spans="1:31" ht="12.75" customHeight="1">
      <c r="A734" s="307"/>
      <c r="B734" s="71"/>
      <c r="C734" s="71"/>
      <c r="D734" s="71"/>
      <c r="E734" s="456"/>
      <c r="F734" s="71"/>
      <c r="G734" s="71"/>
      <c r="H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row>
    <row r="735" spans="1:31" ht="12.75" customHeight="1">
      <c r="A735" s="307"/>
      <c r="B735" s="71"/>
      <c r="C735" s="71"/>
      <c r="D735" s="71"/>
      <c r="E735" s="456"/>
      <c r="F735" s="71"/>
      <c r="G735" s="71"/>
      <c r="H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row>
    <row r="736" spans="1:31" ht="12.75" customHeight="1">
      <c r="A736" s="307"/>
      <c r="B736" s="71"/>
      <c r="C736" s="71"/>
      <c r="D736" s="71"/>
      <c r="E736" s="456"/>
      <c r="F736" s="71"/>
      <c r="G736" s="71"/>
      <c r="H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row>
    <row r="737" spans="1:31" ht="12.75" customHeight="1">
      <c r="A737" s="307"/>
      <c r="B737" s="71"/>
      <c r="C737" s="71"/>
      <c r="D737" s="71"/>
      <c r="E737" s="456"/>
      <c r="F737" s="71"/>
      <c r="G737" s="71"/>
      <c r="H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row>
    <row r="738" spans="1:31" ht="12.75" customHeight="1">
      <c r="A738" s="307"/>
      <c r="B738" s="71"/>
      <c r="C738" s="71"/>
      <c r="D738" s="71"/>
      <c r="E738" s="456"/>
      <c r="F738" s="71"/>
      <c r="G738" s="71"/>
      <c r="H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row>
    <row r="739" spans="1:31" ht="12.75" customHeight="1">
      <c r="A739" s="307"/>
      <c r="B739" s="71"/>
      <c r="C739" s="71"/>
      <c r="D739" s="71"/>
      <c r="E739" s="456"/>
      <c r="F739" s="71"/>
      <c r="G739" s="71"/>
      <c r="H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row>
    <row r="740" spans="1:31" ht="12.75" customHeight="1">
      <c r="A740" s="307"/>
      <c r="B740" s="71"/>
      <c r="C740" s="71"/>
      <c r="D740" s="71"/>
      <c r="E740" s="456"/>
      <c r="F740" s="71"/>
      <c r="G740" s="71"/>
      <c r="H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row>
    <row r="741" spans="1:31" ht="12.75" customHeight="1">
      <c r="A741" s="307"/>
      <c r="B741" s="71"/>
      <c r="C741" s="71"/>
      <c r="D741" s="71"/>
      <c r="E741" s="456"/>
      <c r="F741" s="71"/>
      <c r="G741" s="71"/>
      <c r="H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row>
    <row r="742" spans="1:31" ht="12.75" customHeight="1">
      <c r="A742" s="307"/>
      <c r="B742" s="71"/>
      <c r="C742" s="71"/>
      <c r="D742" s="71"/>
      <c r="E742" s="456"/>
      <c r="F742" s="71"/>
      <c r="G742" s="71"/>
      <c r="H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row>
    <row r="743" spans="1:31" ht="12.75" customHeight="1">
      <c r="A743" s="307"/>
      <c r="B743" s="71"/>
      <c r="C743" s="71"/>
      <c r="D743" s="71"/>
      <c r="E743" s="456"/>
      <c r="F743" s="71"/>
      <c r="G743" s="71"/>
      <c r="H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row>
    <row r="744" spans="1:31" ht="12.75" customHeight="1">
      <c r="A744" s="307"/>
      <c r="B744" s="71"/>
      <c r="C744" s="71"/>
      <c r="D744" s="71"/>
      <c r="E744" s="456"/>
      <c r="F744" s="71"/>
      <c r="G744" s="71"/>
      <c r="H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row>
    <row r="745" spans="1:31" ht="12.75" customHeight="1">
      <c r="A745" s="307"/>
      <c r="B745" s="71"/>
      <c r="C745" s="71"/>
      <c r="D745" s="71"/>
      <c r="E745" s="456"/>
      <c r="F745" s="71"/>
      <c r="G745" s="71"/>
      <c r="H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row>
    <row r="746" spans="1:31" ht="12.75" customHeight="1">
      <c r="A746" s="307"/>
      <c r="B746" s="71"/>
      <c r="C746" s="71"/>
      <c r="D746" s="71"/>
      <c r="E746" s="456"/>
      <c r="F746" s="71"/>
      <c r="G746" s="71"/>
      <c r="H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row>
    <row r="747" spans="1:31" ht="12.75" customHeight="1">
      <c r="A747" s="307"/>
      <c r="B747" s="71"/>
      <c r="C747" s="71"/>
      <c r="D747" s="71"/>
      <c r="E747" s="456"/>
      <c r="F747" s="71"/>
      <c r="G747" s="71"/>
      <c r="H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row>
    <row r="748" spans="1:31" ht="12.75" customHeight="1">
      <c r="A748" s="307"/>
      <c r="B748" s="71"/>
      <c r="C748" s="71"/>
      <c r="D748" s="71"/>
      <c r="E748" s="456"/>
      <c r="F748" s="71"/>
      <c r="G748" s="71"/>
      <c r="H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row>
    <row r="749" spans="1:31" ht="12.75" customHeight="1">
      <c r="A749" s="307"/>
      <c r="B749" s="71"/>
      <c r="C749" s="71"/>
      <c r="D749" s="71"/>
      <c r="E749" s="456"/>
      <c r="F749" s="71"/>
      <c r="G749" s="71"/>
      <c r="H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row>
    <row r="750" spans="1:31" ht="12.75" customHeight="1">
      <c r="A750" s="307"/>
      <c r="B750" s="71"/>
      <c r="C750" s="71"/>
      <c r="D750" s="71"/>
      <c r="E750" s="456"/>
      <c r="F750" s="71"/>
      <c r="G750" s="71"/>
      <c r="H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row>
    <row r="751" spans="1:31" ht="12.75" customHeight="1">
      <c r="A751" s="307"/>
      <c r="B751" s="71"/>
      <c r="C751" s="71"/>
      <c r="D751" s="71"/>
      <c r="E751" s="456"/>
      <c r="F751" s="71"/>
      <c r="G751" s="71"/>
      <c r="H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row>
    <row r="752" spans="1:31" ht="12.75" customHeight="1">
      <c r="A752" s="307"/>
      <c r="B752" s="71"/>
      <c r="C752" s="71"/>
      <c r="D752" s="71"/>
      <c r="E752" s="456"/>
      <c r="F752" s="71"/>
      <c r="G752" s="71"/>
      <c r="H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row>
    <row r="753" spans="1:31" ht="12.75" customHeight="1">
      <c r="A753" s="307"/>
      <c r="B753" s="71"/>
      <c r="C753" s="71"/>
      <c r="D753" s="71"/>
      <c r="E753" s="456"/>
      <c r="F753" s="71"/>
      <c r="G753" s="71"/>
      <c r="H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row>
    <row r="754" spans="1:31" ht="12.75" customHeight="1">
      <c r="A754" s="307"/>
      <c r="B754" s="71"/>
      <c r="C754" s="71"/>
      <c r="D754" s="71"/>
      <c r="E754" s="456"/>
      <c r="F754" s="71"/>
      <c r="G754" s="71"/>
      <c r="H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row>
    <row r="755" spans="1:31" ht="12.75" customHeight="1">
      <c r="A755" s="307"/>
      <c r="B755" s="71"/>
      <c r="C755" s="71"/>
      <c r="D755" s="71"/>
      <c r="E755" s="456"/>
      <c r="F755" s="71"/>
      <c r="G755" s="71"/>
      <c r="H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row>
    <row r="756" spans="1:31" ht="12.75" customHeight="1">
      <c r="A756" s="307"/>
      <c r="B756" s="71"/>
      <c r="C756" s="71"/>
      <c r="D756" s="71"/>
      <c r="E756" s="456"/>
      <c r="F756" s="71"/>
      <c r="G756" s="71"/>
      <c r="H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row>
    <row r="757" spans="1:31" ht="12.75" customHeight="1">
      <c r="A757" s="307"/>
      <c r="B757" s="71"/>
      <c r="C757" s="71"/>
      <c r="D757" s="71"/>
      <c r="E757" s="456"/>
      <c r="F757" s="71"/>
      <c r="G757" s="71"/>
      <c r="H757" s="71"/>
      <c r="I757" s="71"/>
      <c r="J757" s="71"/>
      <c r="K757" s="71"/>
      <c r="L757" s="71"/>
      <c r="M757" s="71"/>
      <c r="N757" s="71"/>
      <c r="O757" s="71"/>
      <c r="P757" s="71"/>
      <c r="Q757" s="71"/>
      <c r="R757" s="71"/>
      <c r="S757" s="71"/>
      <c r="T757" s="71"/>
      <c r="U757" s="71"/>
      <c r="V757" s="71"/>
      <c r="W757" s="71"/>
      <c r="X757" s="71"/>
      <c r="Y757" s="71"/>
      <c r="Z757" s="71"/>
      <c r="AA757" s="71"/>
      <c r="AB757" s="71"/>
      <c r="AC757" s="71"/>
      <c r="AD757" s="71"/>
      <c r="AE757" s="71"/>
    </row>
    <row r="758" spans="1:31" ht="12.75" customHeight="1">
      <c r="A758" s="307"/>
      <c r="B758" s="71"/>
      <c r="C758" s="71"/>
      <c r="D758" s="71"/>
      <c r="E758" s="456"/>
      <c r="F758" s="71"/>
      <c r="G758" s="71"/>
      <c r="H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row>
    <row r="759" spans="1:31" ht="12.75" customHeight="1">
      <c r="A759" s="307"/>
      <c r="B759" s="71"/>
      <c r="C759" s="71"/>
      <c r="D759" s="71"/>
      <c r="E759" s="456"/>
      <c r="F759" s="71"/>
      <c r="G759" s="71"/>
      <c r="H759" s="71"/>
      <c r="I759" s="71"/>
      <c r="J759" s="71"/>
      <c r="K759" s="71"/>
      <c r="L759" s="71"/>
      <c r="M759" s="71"/>
      <c r="N759" s="71"/>
      <c r="O759" s="71"/>
      <c r="P759" s="71"/>
      <c r="Q759" s="71"/>
      <c r="R759" s="71"/>
      <c r="S759" s="71"/>
      <c r="T759" s="71"/>
      <c r="U759" s="71"/>
      <c r="V759" s="71"/>
      <c r="W759" s="71"/>
      <c r="X759" s="71"/>
      <c r="Y759" s="71"/>
      <c r="Z759" s="71"/>
      <c r="AA759" s="71"/>
      <c r="AB759" s="71"/>
      <c r="AC759" s="71"/>
      <c r="AD759" s="71"/>
      <c r="AE759" s="71"/>
    </row>
    <row r="760" spans="1:31" ht="12.75" customHeight="1">
      <c r="A760" s="307"/>
      <c r="B760" s="71"/>
      <c r="C760" s="71"/>
      <c r="D760" s="71"/>
      <c r="E760" s="456"/>
      <c r="F760" s="71"/>
      <c r="G760" s="71"/>
      <c r="H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row>
    <row r="761" spans="1:31" ht="12.75" customHeight="1">
      <c r="A761" s="307"/>
      <c r="B761" s="71"/>
      <c r="C761" s="71"/>
      <c r="D761" s="71"/>
      <c r="E761" s="456"/>
      <c r="F761" s="71"/>
      <c r="G761" s="71"/>
      <c r="H761" s="71"/>
      <c r="I761" s="71"/>
      <c r="J761" s="71"/>
      <c r="K761" s="71"/>
      <c r="L761" s="71"/>
      <c r="M761" s="71"/>
      <c r="N761" s="71"/>
      <c r="O761" s="71"/>
      <c r="P761" s="71"/>
      <c r="Q761" s="71"/>
      <c r="R761" s="71"/>
      <c r="S761" s="71"/>
      <c r="T761" s="71"/>
      <c r="U761" s="71"/>
      <c r="V761" s="71"/>
      <c r="W761" s="71"/>
      <c r="X761" s="71"/>
      <c r="Y761" s="71"/>
      <c r="Z761" s="71"/>
      <c r="AA761" s="71"/>
      <c r="AB761" s="71"/>
      <c r="AC761" s="71"/>
      <c r="AD761" s="71"/>
      <c r="AE761" s="71"/>
    </row>
    <row r="762" spans="1:31" ht="12.75" customHeight="1">
      <c r="A762" s="307"/>
      <c r="B762" s="71"/>
      <c r="C762" s="71"/>
      <c r="D762" s="71"/>
      <c r="E762" s="456"/>
      <c r="F762" s="71"/>
      <c r="G762" s="71"/>
      <c r="H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row>
    <row r="763" spans="1:31" ht="12.75" customHeight="1">
      <c r="A763" s="307"/>
      <c r="B763" s="71"/>
      <c r="C763" s="71"/>
      <c r="D763" s="71"/>
      <c r="E763" s="456"/>
      <c r="F763" s="71"/>
      <c r="G763" s="71"/>
      <c r="H763" s="71"/>
      <c r="I763" s="71"/>
      <c r="J763" s="71"/>
      <c r="K763" s="71"/>
      <c r="L763" s="71"/>
      <c r="M763" s="71"/>
      <c r="N763" s="71"/>
      <c r="O763" s="71"/>
      <c r="P763" s="71"/>
      <c r="Q763" s="71"/>
      <c r="R763" s="71"/>
      <c r="S763" s="71"/>
      <c r="T763" s="71"/>
      <c r="U763" s="71"/>
      <c r="V763" s="71"/>
      <c r="W763" s="71"/>
      <c r="X763" s="71"/>
      <c r="Y763" s="71"/>
      <c r="Z763" s="71"/>
      <c r="AA763" s="71"/>
      <c r="AB763" s="71"/>
      <c r="AC763" s="71"/>
      <c r="AD763" s="71"/>
      <c r="AE763" s="71"/>
    </row>
    <row r="764" spans="1:31" ht="12.75" customHeight="1">
      <c r="A764" s="307"/>
      <c r="B764" s="71"/>
      <c r="C764" s="71"/>
      <c r="D764" s="71"/>
      <c r="E764" s="456"/>
      <c r="F764" s="71"/>
      <c r="G764" s="71"/>
      <c r="H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row>
    <row r="765" spans="1:31" ht="12.75" customHeight="1">
      <c r="A765" s="307"/>
      <c r="B765" s="71"/>
      <c r="C765" s="71"/>
      <c r="D765" s="71"/>
      <c r="E765" s="456"/>
      <c r="F765" s="71"/>
      <c r="G765" s="71"/>
      <c r="H765" s="71"/>
      <c r="I765" s="71"/>
      <c r="J765" s="71"/>
      <c r="K765" s="71"/>
      <c r="L765" s="71"/>
      <c r="M765" s="71"/>
      <c r="N765" s="71"/>
      <c r="O765" s="71"/>
      <c r="P765" s="71"/>
      <c r="Q765" s="71"/>
      <c r="R765" s="71"/>
      <c r="S765" s="71"/>
      <c r="T765" s="71"/>
      <c r="U765" s="71"/>
      <c r="V765" s="71"/>
      <c r="W765" s="71"/>
      <c r="X765" s="71"/>
      <c r="Y765" s="71"/>
      <c r="Z765" s="71"/>
      <c r="AA765" s="71"/>
      <c r="AB765" s="71"/>
      <c r="AC765" s="71"/>
      <c r="AD765" s="71"/>
      <c r="AE765" s="71"/>
    </row>
    <row r="766" spans="1:31" ht="12.75" customHeight="1">
      <c r="A766" s="307"/>
      <c r="B766" s="71"/>
      <c r="C766" s="71"/>
      <c r="D766" s="71"/>
      <c r="E766" s="456"/>
      <c r="F766" s="71"/>
      <c r="G766" s="71"/>
      <c r="H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row>
    <row r="767" spans="1:31" ht="12.75" customHeight="1">
      <c r="A767" s="307"/>
      <c r="B767" s="71"/>
      <c r="C767" s="71"/>
      <c r="D767" s="71"/>
      <c r="E767" s="456"/>
      <c r="F767" s="71"/>
      <c r="G767" s="71"/>
      <c r="H767" s="71"/>
      <c r="I767" s="71"/>
      <c r="J767" s="71"/>
      <c r="K767" s="71"/>
      <c r="L767" s="71"/>
      <c r="M767" s="71"/>
      <c r="N767" s="71"/>
      <c r="O767" s="71"/>
      <c r="P767" s="71"/>
      <c r="Q767" s="71"/>
      <c r="R767" s="71"/>
      <c r="S767" s="71"/>
      <c r="T767" s="71"/>
      <c r="U767" s="71"/>
      <c r="V767" s="71"/>
      <c r="W767" s="71"/>
      <c r="X767" s="71"/>
      <c r="Y767" s="71"/>
      <c r="Z767" s="71"/>
      <c r="AA767" s="71"/>
      <c r="AB767" s="71"/>
      <c r="AC767" s="71"/>
      <c r="AD767" s="71"/>
      <c r="AE767" s="71"/>
    </row>
    <row r="768" spans="1:31" ht="12.75" customHeight="1">
      <c r="A768" s="307"/>
      <c r="B768" s="71"/>
      <c r="C768" s="71"/>
      <c r="D768" s="71"/>
      <c r="E768" s="456"/>
      <c r="F768" s="71"/>
      <c r="G768" s="71"/>
      <c r="H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row>
    <row r="769" spans="1:31" ht="12.75" customHeight="1">
      <c r="A769" s="307"/>
      <c r="B769" s="71"/>
      <c r="C769" s="71"/>
      <c r="D769" s="71"/>
      <c r="E769" s="456"/>
      <c r="F769" s="71"/>
      <c r="G769" s="71"/>
      <c r="H769" s="71"/>
      <c r="I769" s="71"/>
      <c r="J769" s="71"/>
      <c r="K769" s="71"/>
      <c r="L769" s="71"/>
      <c r="M769" s="71"/>
      <c r="N769" s="71"/>
      <c r="O769" s="71"/>
      <c r="P769" s="71"/>
      <c r="Q769" s="71"/>
      <c r="R769" s="71"/>
      <c r="S769" s="71"/>
      <c r="T769" s="71"/>
      <c r="U769" s="71"/>
      <c r="V769" s="71"/>
      <c r="W769" s="71"/>
      <c r="X769" s="71"/>
      <c r="Y769" s="71"/>
      <c r="Z769" s="71"/>
      <c r="AA769" s="71"/>
      <c r="AB769" s="71"/>
      <c r="AC769" s="71"/>
      <c r="AD769" s="71"/>
      <c r="AE769" s="71"/>
    </row>
    <row r="770" spans="1:31" ht="12.75" customHeight="1">
      <c r="A770" s="307"/>
      <c r="B770" s="71"/>
      <c r="C770" s="71"/>
      <c r="D770" s="71"/>
      <c r="E770" s="456"/>
      <c r="F770" s="71"/>
      <c r="G770" s="71"/>
      <c r="H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row>
    <row r="771" spans="1:31" ht="12.75" customHeight="1">
      <c r="A771" s="307"/>
      <c r="B771" s="71"/>
      <c r="C771" s="71"/>
      <c r="D771" s="71"/>
      <c r="E771" s="456"/>
      <c r="F771" s="71"/>
      <c r="G771" s="71"/>
      <c r="H771" s="71"/>
      <c r="I771" s="71"/>
      <c r="J771" s="71"/>
      <c r="K771" s="71"/>
      <c r="L771" s="71"/>
      <c r="M771" s="71"/>
      <c r="N771" s="71"/>
      <c r="O771" s="71"/>
      <c r="P771" s="71"/>
      <c r="Q771" s="71"/>
      <c r="R771" s="71"/>
      <c r="S771" s="71"/>
      <c r="T771" s="71"/>
      <c r="U771" s="71"/>
      <c r="V771" s="71"/>
      <c r="W771" s="71"/>
      <c r="X771" s="71"/>
      <c r="Y771" s="71"/>
      <c r="Z771" s="71"/>
      <c r="AA771" s="71"/>
      <c r="AB771" s="71"/>
      <c r="AC771" s="71"/>
      <c r="AD771" s="71"/>
      <c r="AE771" s="71"/>
    </row>
    <row r="772" spans="1:31" ht="12.75" customHeight="1">
      <c r="A772" s="307"/>
      <c r="B772" s="71"/>
      <c r="C772" s="71"/>
      <c r="D772" s="71"/>
      <c r="E772" s="456"/>
      <c r="F772" s="71"/>
      <c r="G772" s="71"/>
      <c r="H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row>
    <row r="773" spans="1:31" ht="12.75" customHeight="1">
      <c r="A773" s="307"/>
      <c r="B773" s="71"/>
      <c r="C773" s="71"/>
      <c r="D773" s="71"/>
      <c r="E773" s="456"/>
      <c r="F773" s="71"/>
      <c r="G773" s="71"/>
      <c r="H773" s="71"/>
      <c r="I773" s="71"/>
      <c r="J773" s="71"/>
      <c r="K773" s="71"/>
      <c r="L773" s="71"/>
      <c r="M773" s="71"/>
      <c r="N773" s="71"/>
      <c r="O773" s="71"/>
      <c r="P773" s="71"/>
      <c r="Q773" s="71"/>
      <c r="R773" s="71"/>
      <c r="S773" s="71"/>
      <c r="T773" s="71"/>
      <c r="U773" s="71"/>
      <c r="V773" s="71"/>
      <c r="W773" s="71"/>
      <c r="X773" s="71"/>
      <c r="Y773" s="71"/>
      <c r="Z773" s="71"/>
      <c r="AA773" s="71"/>
      <c r="AB773" s="71"/>
      <c r="AC773" s="71"/>
      <c r="AD773" s="71"/>
      <c r="AE773" s="71"/>
    </row>
    <row r="774" spans="1:31" ht="12.75" customHeight="1">
      <c r="A774" s="307"/>
      <c r="B774" s="71"/>
      <c r="C774" s="71"/>
      <c r="D774" s="71"/>
      <c r="E774" s="456"/>
      <c r="F774" s="71"/>
      <c r="G774" s="71"/>
      <c r="H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row>
    <row r="775" spans="1:31" ht="12.75" customHeight="1">
      <c r="A775" s="307"/>
      <c r="B775" s="71"/>
      <c r="C775" s="71"/>
      <c r="D775" s="71"/>
      <c r="E775" s="456"/>
      <c r="F775" s="71"/>
      <c r="G775" s="71"/>
      <c r="H775" s="71"/>
      <c r="I775" s="71"/>
      <c r="J775" s="71"/>
      <c r="K775" s="71"/>
      <c r="L775" s="71"/>
      <c r="M775" s="71"/>
      <c r="N775" s="71"/>
      <c r="O775" s="71"/>
      <c r="P775" s="71"/>
      <c r="Q775" s="71"/>
      <c r="R775" s="71"/>
      <c r="S775" s="71"/>
      <c r="T775" s="71"/>
      <c r="U775" s="71"/>
      <c r="V775" s="71"/>
      <c r="W775" s="71"/>
      <c r="X775" s="71"/>
      <c r="Y775" s="71"/>
      <c r="Z775" s="71"/>
      <c r="AA775" s="71"/>
      <c r="AB775" s="71"/>
      <c r="AC775" s="71"/>
      <c r="AD775" s="71"/>
      <c r="AE775" s="71"/>
    </row>
    <row r="776" spans="1:31" ht="12.75" customHeight="1">
      <c r="A776" s="307"/>
      <c r="B776" s="71"/>
      <c r="C776" s="71"/>
      <c r="D776" s="71"/>
      <c r="E776" s="456"/>
      <c r="F776" s="71"/>
      <c r="G776" s="71"/>
      <c r="H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row>
    <row r="777" spans="1:31" ht="12.75" customHeight="1">
      <c r="A777" s="307"/>
      <c r="B777" s="71"/>
      <c r="C777" s="71"/>
      <c r="D777" s="71"/>
      <c r="E777" s="456"/>
      <c r="F777" s="71"/>
      <c r="G777" s="71"/>
      <c r="H777" s="71"/>
      <c r="I777" s="71"/>
      <c r="J777" s="71"/>
      <c r="K777" s="71"/>
      <c r="L777" s="71"/>
      <c r="M777" s="71"/>
      <c r="N777" s="71"/>
      <c r="O777" s="71"/>
      <c r="P777" s="71"/>
      <c r="Q777" s="71"/>
      <c r="R777" s="71"/>
      <c r="S777" s="71"/>
      <c r="T777" s="71"/>
      <c r="U777" s="71"/>
      <c r="V777" s="71"/>
      <c r="W777" s="71"/>
      <c r="X777" s="71"/>
      <c r="Y777" s="71"/>
      <c r="Z777" s="71"/>
      <c r="AA777" s="71"/>
      <c r="AB777" s="71"/>
      <c r="AC777" s="71"/>
      <c r="AD777" s="71"/>
      <c r="AE777" s="71"/>
    </row>
    <row r="778" spans="1:31" ht="12.75" customHeight="1">
      <c r="A778" s="307"/>
      <c r="B778" s="71"/>
      <c r="C778" s="71"/>
      <c r="D778" s="71"/>
      <c r="E778" s="456"/>
      <c r="F778" s="71"/>
      <c r="G778" s="71"/>
      <c r="H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row>
    <row r="779" spans="1:31" ht="12.75" customHeight="1">
      <c r="A779" s="307"/>
      <c r="B779" s="71"/>
      <c r="C779" s="71"/>
      <c r="D779" s="71"/>
      <c r="E779" s="456"/>
      <c r="F779" s="71"/>
      <c r="G779" s="71"/>
      <c r="H779" s="71"/>
      <c r="I779" s="71"/>
      <c r="J779" s="71"/>
      <c r="K779" s="71"/>
      <c r="L779" s="71"/>
      <c r="M779" s="71"/>
      <c r="N779" s="71"/>
      <c r="O779" s="71"/>
      <c r="P779" s="71"/>
      <c r="Q779" s="71"/>
      <c r="R779" s="71"/>
      <c r="S779" s="71"/>
      <c r="T779" s="71"/>
      <c r="U779" s="71"/>
      <c r="V779" s="71"/>
      <c r="W779" s="71"/>
      <c r="X779" s="71"/>
      <c r="Y779" s="71"/>
      <c r="Z779" s="71"/>
      <c r="AA779" s="71"/>
      <c r="AB779" s="71"/>
      <c r="AC779" s="71"/>
      <c r="AD779" s="71"/>
      <c r="AE779" s="71"/>
    </row>
    <row r="780" spans="1:31" ht="12.75" customHeight="1">
      <c r="A780" s="307"/>
      <c r="B780" s="71"/>
      <c r="C780" s="71"/>
      <c r="D780" s="71"/>
      <c r="E780" s="456"/>
      <c r="F780" s="71"/>
      <c r="G780" s="71"/>
      <c r="H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row>
    <row r="781" spans="1:31" ht="12.75" customHeight="1">
      <c r="A781" s="307"/>
      <c r="B781" s="71"/>
      <c r="C781" s="71"/>
      <c r="D781" s="71"/>
      <c r="E781" s="456"/>
      <c r="F781" s="71"/>
      <c r="G781" s="71"/>
      <c r="H781" s="71"/>
      <c r="I781" s="71"/>
      <c r="J781" s="71"/>
      <c r="K781" s="71"/>
      <c r="L781" s="71"/>
      <c r="M781" s="71"/>
      <c r="N781" s="71"/>
      <c r="O781" s="71"/>
      <c r="P781" s="71"/>
      <c r="Q781" s="71"/>
      <c r="R781" s="71"/>
      <c r="S781" s="71"/>
      <c r="T781" s="71"/>
      <c r="U781" s="71"/>
      <c r="V781" s="71"/>
      <c r="W781" s="71"/>
      <c r="X781" s="71"/>
      <c r="Y781" s="71"/>
      <c r="Z781" s="71"/>
      <c r="AA781" s="71"/>
      <c r="AB781" s="71"/>
      <c r="AC781" s="71"/>
      <c r="AD781" s="71"/>
      <c r="AE781" s="71"/>
    </row>
    <row r="782" spans="1:31" ht="12.75" customHeight="1">
      <c r="A782" s="307"/>
      <c r="B782" s="71"/>
      <c r="C782" s="71"/>
      <c r="D782" s="71"/>
      <c r="E782" s="456"/>
      <c r="F782" s="71"/>
      <c r="G782" s="71"/>
      <c r="H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row>
    <row r="783" spans="1:31" ht="12.75" customHeight="1">
      <c r="A783" s="307"/>
      <c r="B783" s="71"/>
      <c r="C783" s="71"/>
      <c r="D783" s="71"/>
      <c r="E783" s="456"/>
      <c r="F783" s="71"/>
      <c r="G783" s="71"/>
      <c r="H783" s="71"/>
      <c r="I783" s="71"/>
      <c r="J783" s="71"/>
      <c r="K783" s="71"/>
      <c r="L783" s="71"/>
      <c r="M783" s="71"/>
      <c r="N783" s="71"/>
      <c r="O783" s="71"/>
      <c r="P783" s="71"/>
      <c r="Q783" s="71"/>
      <c r="R783" s="71"/>
      <c r="S783" s="71"/>
      <c r="T783" s="71"/>
      <c r="U783" s="71"/>
      <c r="V783" s="71"/>
      <c r="W783" s="71"/>
      <c r="X783" s="71"/>
      <c r="Y783" s="71"/>
      <c r="Z783" s="71"/>
      <c r="AA783" s="71"/>
      <c r="AB783" s="71"/>
      <c r="AC783" s="71"/>
      <c r="AD783" s="71"/>
      <c r="AE783" s="71"/>
    </row>
    <row r="784" spans="1:31" ht="12.75" customHeight="1">
      <c r="A784" s="307"/>
      <c r="B784" s="71"/>
      <c r="C784" s="71"/>
      <c r="D784" s="71"/>
      <c r="E784" s="456"/>
      <c r="F784" s="71"/>
      <c r="G784" s="71"/>
      <c r="H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row>
    <row r="785" spans="1:31" ht="12.75" customHeight="1">
      <c r="A785" s="307"/>
      <c r="B785" s="71"/>
      <c r="C785" s="71"/>
      <c r="D785" s="71"/>
      <c r="E785" s="456"/>
      <c r="F785" s="71"/>
      <c r="G785" s="71"/>
      <c r="H785" s="71"/>
      <c r="I785" s="71"/>
      <c r="J785" s="71"/>
      <c r="K785" s="71"/>
      <c r="L785" s="71"/>
      <c r="M785" s="71"/>
      <c r="N785" s="71"/>
      <c r="O785" s="71"/>
      <c r="P785" s="71"/>
      <c r="Q785" s="71"/>
      <c r="R785" s="71"/>
      <c r="S785" s="71"/>
      <c r="T785" s="71"/>
      <c r="U785" s="71"/>
      <c r="V785" s="71"/>
      <c r="W785" s="71"/>
      <c r="X785" s="71"/>
      <c r="Y785" s="71"/>
      <c r="Z785" s="71"/>
      <c r="AA785" s="71"/>
      <c r="AB785" s="71"/>
      <c r="AC785" s="71"/>
      <c r="AD785" s="71"/>
      <c r="AE785" s="71"/>
    </row>
    <row r="786" spans="1:31" ht="12.75" customHeight="1">
      <c r="A786" s="307"/>
      <c r="B786" s="71"/>
      <c r="C786" s="71"/>
      <c r="D786" s="71"/>
      <c r="E786" s="456"/>
      <c r="F786" s="71"/>
      <c r="G786" s="71"/>
      <c r="H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row>
    <row r="787" spans="1:31" ht="12.75" customHeight="1">
      <c r="A787" s="307"/>
      <c r="B787" s="71"/>
      <c r="C787" s="71"/>
      <c r="D787" s="71"/>
      <c r="E787" s="456"/>
      <c r="F787" s="71"/>
      <c r="G787" s="71"/>
      <c r="H787" s="71"/>
      <c r="I787" s="71"/>
      <c r="J787" s="71"/>
      <c r="K787" s="71"/>
      <c r="L787" s="71"/>
      <c r="M787" s="71"/>
      <c r="N787" s="71"/>
      <c r="O787" s="71"/>
      <c r="P787" s="71"/>
      <c r="Q787" s="71"/>
      <c r="R787" s="71"/>
      <c r="S787" s="71"/>
      <c r="T787" s="71"/>
      <c r="U787" s="71"/>
      <c r="V787" s="71"/>
      <c r="W787" s="71"/>
      <c r="X787" s="71"/>
      <c r="Y787" s="71"/>
      <c r="Z787" s="71"/>
      <c r="AA787" s="71"/>
      <c r="AB787" s="71"/>
      <c r="AC787" s="71"/>
      <c r="AD787" s="71"/>
      <c r="AE787" s="71"/>
    </row>
    <row r="788" spans="1:31" ht="12.75" customHeight="1">
      <c r="A788" s="307"/>
      <c r="B788" s="71"/>
      <c r="C788" s="71"/>
      <c r="D788" s="71"/>
      <c r="E788" s="456"/>
      <c r="F788" s="71"/>
      <c r="G788" s="71"/>
      <c r="H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row>
    <row r="789" spans="1:31" ht="12.75" customHeight="1">
      <c r="A789" s="307"/>
      <c r="B789" s="71"/>
      <c r="C789" s="71"/>
      <c r="D789" s="71"/>
      <c r="E789" s="456"/>
      <c r="F789" s="71"/>
      <c r="G789" s="71"/>
      <c r="H789" s="71"/>
      <c r="I789" s="71"/>
      <c r="J789" s="71"/>
      <c r="K789" s="71"/>
      <c r="L789" s="71"/>
      <c r="M789" s="71"/>
      <c r="N789" s="71"/>
      <c r="O789" s="71"/>
      <c r="P789" s="71"/>
      <c r="Q789" s="71"/>
      <c r="R789" s="71"/>
      <c r="S789" s="71"/>
      <c r="T789" s="71"/>
      <c r="U789" s="71"/>
      <c r="V789" s="71"/>
      <c r="W789" s="71"/>
      <c r="X789" s="71"/>
      <c r="Y789" s="71"/>
      <c r="Z789" s="71"/>
      <c r="AA789" s="71"/>
      <c r="AB789" s="71"/>
      <c r="AC789" s="71"/>
      <c r="AD789" s="71"/>
      <c r="AE789" s="71"/>
    </row>
    <row r="790" spans="1:31" ht="12.75" customHeight="1">
      <c r="A790" s="307"/>
      <c r="B790" s="71"/>
      <c r="C790" s="71"/>
      <c r="D790" s="71"/>
      <c r="E790" s="456"/>
      <c r="F790" s="71"/>
      <c r="G790" s="71"/>
      <c r="H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row>
    <row r="791" spans="1:31" ht="12.75" customHeight="1">
      <c r="A791" s="307"/>
      <c r="B791" s="71"/>
      <c r="C791" s="71"/>
      <c r="D791" s="71"/>
      <c r="E791" s="456"/>
      <c r="F791" s="71"/>
      <c r="G791" s="71"/>
      <c r="H791" s="71"/>
      <c r="I791" s="71"/>
      <c r="J791" s="71"/>
      <c r="K791" s="71"/>
      <c r="L791" s="71"/>
      <c r="M791" s="71"/>
      <c r="N791" s="71"/>
      <c r="O791" s="71"/>
      <c r="P791" s="71"/>
      <c r="Q791" s="71"/>
      <c r="R791" s="71"/>
      <c r="S791" s="71"/>
      <c r="T791" s="71"/>
      <c r="U791" s="71"/>
      <c r="V791" s="71"/>
      <c r="W791" s="71"/>
      <c r="X791" s="71"/>
      <c r="Y791" s="71"/>
      <c r="Z791" s="71"/>
      <c r="AA791" s="71"/>
      <c r="AB791" s="71"/>
      <c r="AC791" s="71"/>
      <c r="AD791" s="71"/>
      <c r="AE791" s="71"/>
    </row>
    <row r="792" spans="1:31" ht="12.75" customHeight="1">
      <c r="A792" s="307"/>
      <c r="B792" s="71"/>
      <c r="C792" s="71"/>
      <c r="D792" s="71"/>
      <c r="E792" s="456"/>
      <c r="F792" s="71"/>
      <c r="G792" s="71"/>
      <c r="H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row>
    <row r="793" spans="1:31" ht="12.75" customHeight="1">
      <c r="A793" s="307"/>
      <c r="B793" s="71"/>
      <c r="C793" s="71"/>
      <c r="D793" s="71"/>
      <c r="E793" s="456"/>
      <c r="F793" s="71"/>
      <c r="G793" s="71"/>
      <c r="H793" s="71"/>
      <c r="I793" s="71"/>
      <c r="J793" s="71"/>
      <c r="K793" s="71"/>
      <c r="L793" s="71"/>
      <c r="M793" s="71"/>
      <c r="N793" s="71"/>
      <c r="O793" s="71"/>
      <c r="P793" s="71"/>
      <c r="Q793" s="71"/>
      <c r="R793" s="71"/>
      <c r="S793" s="71"/>
      <c r="T793" s="71"/>
      <c r="U793" s="71"/>
      <c r="V793" s="71"/>
      <c r="W793" s="71"/>
      <c r="X793" s="71"/>
      <c r="Y793" s="71"/>
      <c r="Z793" s="71"/>
      <c r="AA793" s="71"/>
      <c r="AB793" s="71"/>
      <c r="AC793" s="71"/>
      <c r="AD793" s="71"/>
      <c r="AE793" s="71"/>
    </row>
    <row r="794" spans="1:31" ht="12.75" customHeight="1">
      <c r="A794" s="307"/>
      <c r="B794" s="71"/>
      <c r="C794" s="71"/>
      <c r="D794" s="71"/>
      <c r="E794" s="456"/>
      <c r="F794" s="71"/>
      <c r="G794" s="71"/>
      <c r="H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row>
    <row r="795" spans="1:31" ht="12.75" customHeight="1">
      <c r="A795" s="307"/>
      <c r="B795" s="71"/>
      <c r="C795" s="71"/>
      <c r="D795" s="71"/>
      <c r="E795" s="456"/>
      <c r="F795" s="71"/>
      <c r="G795" s="71"/>
      <c r="H795" s="71"/>
      <c r="I795" s="71"/>
      <c r="J795" s="71"/>
      <c r="K795" s="71"/>
      <c r="L795" s="71"/>
      <c r="M795" s="71"/>
      <c r="N795" s="71"/>
      <c r="O795" s="71"/>
      <c r="P795" s="71"/>
      <c r="Q795" s="71"/>
      <c r="R795" s="71"/>
      <c r="S795" s="71"/>
      <c r="T795" s="71"/>
      <c r="U795" s="71"/>
      <c r="V795" s="71"/>
      <c r="W795" s="71"/>
      <c r="X795" s="71"/>
      <c r="Y795" s="71"/>
      <c r="Z795" s="71"/>
      <c r="AA795" s="71"/>
      <c r="AB795" s="71"/>
      <c r="AC795" s="71"/>
      <c r="AD795" s="71"/>
      <c r="AE795" s="71"/>
    </row>
    <row r="796" spans="1:31" ht="12.75" customHeight="1">
      <c r="A796" s="307"/>
      <c r="B796" s="71"/>
      <c r="C796" s="71"/>
      <c r="D796" s="71"/>
      <c r="E796" s="456"/>
      <c r="F796" s="71"/>
      <c r="G796" s="71"/>
      <c r="H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row>
    <row r="797" spans="1:31" ht="12.75" customHeight="1">
      <c r="A797" s="307"/>
      <c r="B797" s="71"/>
      <c r="C797" s="71"/>
      <c r="D797" s="71"/>
      <c r="E797" s="456"/>
      <c r="F797" s="71"/>
      <c r="G797" s="71"/>
      <c r="H797" s="71"/>
      <c r="I797" s="71"/>
      <c r="J797" s="71"/>
      <c r="K797" s="71"/>
      <c r="L797" s="71"/>
      <c r="M797" s="71"/>
      <c r="N797" s="71"/>
      <c r="O797" s="71"/>
      <c r="P797" s="71"/>
      <c r="Q797" s="71"/>
      <c r="R797" s="71"/>
      <c r="S797" s="71"/>
      <c r="T797" s="71"/>
      <c r="U797" s="71"/>
      <c r="V797" s="71"/>
      <c r="W797" s="71"/>
      <c r="X797" s="71"/>
      <c r="Y797" s="71"/>
      <c r="Z797" s="71"/>
      <c r="AA797" s="71"/>
      <c r="AB797" s="71"/>
      <c r="AC797" s="71"/>
      <c r="AD797" s="71"/>
      <c r="AE797" s="71"/>
    </row>
    <row r="798" spans="1:31" ht="12.75" customHeight="1">
      <c r="A798" s="307"/>
      <c r="B798" s="71"/>
      <c r="C798" s="71"/>
      <c r="D798" s="71"/>
      <c r="E798" s="456"/>
      <c r="F798" s="71"/>
      <c r="G798" s="71"/>
      <c r="H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row>
    <row r="799" spans="1:31" ht="12.75" customHeight="1">
      <c r="A799" s="307"/>
      <c r="B799" s="71"/>
      <c r="C799" s="71"/>
      <c r="D799" s="71"/>
      <c r="E799" s="456"/>
      <c r="F799" s="71"/>
      <c r="G799" s="71"/>
      <c r="H799" s="71"/>
      <c r="I799" s="71"/>
      <c r="J799" s="71"/>
      <c r="K799" s="71"/>
      <c r="L799" s="71"/>
      <c r="M799" s="71"/>
      <c r="N799" s="71"/>
      <c r="O799" s="71"/>
      <c r="P799" s="71"/>
      <c r="Q799" s="71"/>
      <c r="R799" s="71"/>
      <c r="S799" s="71"/>
      <c r="T799" s="71"/>
      <c r="U799" s="71"/>
      <c r="V799" s="71"/>
      <c r="W799" s="71"/>
      <c r="X799" s="71"/>
      <c r="Y799" s="71"/>
      <c r="Z799" s="71"/>
      <c r="AA799" s="71"/>
      <c r="AB799" s="71"/>
      <c r="AC799" s="71"/>
      <c r="AD799" s="71"/>
      <c r="AE799" s="71"/>
    </row>
    <row r="800" spans="1:31" ht="12.75" customHeight="1">
      <c r="A800" s="307"/>
      <c r="B800" s="71"/>
      <c r="C800" s="71"/>
      <c r="D800" s="71"/>
      <c r="E800" s="456"/>
      <c r="F800" s="71"/>
      <c r="G800" s="71"/>
      <c r="H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row>
    <row r="801" spans="1:31" ht="12.75" customHeight="1">
      <c r="A801" s="307"/>
      <c r="B801" s="71"/>
      <c r="C801" s="71"/>
      <c r="D801" s="71"/>
      <c r="E801" s="456"/>
      <c r="F801" s="71"/>
      <c r="G801" s="71"/>
      <c r="H801" s="71"/>
      <c r="I801" s="71"/>
      <c r="J801" s="71"/>
      <c r="K801" s="71"/>
      <c r="L801" s="71"/>
      <c r="M801" s="71"/>
      <c r="N801" s="71"/>
      <c r="O801" s="71"/>
      <c r="P801" s="71"/>
      <c r="Q801" s="71"/>
      <c r="R801" s="71"/>
      <c r="S801" s="71"/>
      <c r="T801" s="71"/>
      <c r="U801" s="71"/>
      <c r="V801" s="71"/>
      <c r="W801" s="71"/>
      <c r="X801" s="71"/>
      <c r="Y801" s="71"/>
      <c r="Z801" s="71"/>
      <c r="AA801" s="71"/>
      <c r="AB801" s="71"/>
      <c r="AC801" s="71"/>
      <c r="AD801" s="71"/>
      <c r="AE801" s="71"/>
    </row>
    <row r="802" spans="1:31" ht="12.75" customHeight="1">
      <c r="A802" s="307"/>
      <c r="B802" s="71"/>
      <c r="C802" s="71"/>
      <c r="D802" s="71"/>
      <c r="E802" s="456"/>
      <c r="F802" s="71"/>
      <c r="G802" s="71"/>
      <c r="H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row>
    <row r="803" spans="1:31" ht="12.75" customHeight="1">
      <c r="A803" s="307"/>
      <c r="B803" s="71"/>
      <c r="C803" s="71"/>
      <c r="D803" s="71"/>
      <c r="E803" s="456"/>
      <c r="F803" s="71"/>
      <c r="G803" s="71"/>
      <c r="H803" s="71"/>
      <c r="I803" s="71"/>
      <c r="J803" s="71"/>
      <c r="K803" s="71"/>
      <c r="L803" s="71"/>
      <c r="M803" s="71"/>
      <c r="N803" s="71"/>
      <c r="O803" s="71"/>
      <c r="P803" s="71"/>
      <c r="Q803" s="71"/>
      <c r="R803" s="71"/>
      <c r="S803" s="71"/>
      <c r="T803" s="71"/>
      <c r="U803" s="71"/>
      <c r="V803" s="71"/>
      <c r="W803" s="71"/>
      <c r="X803" s="71"/>
      <c r="Y803" s="71"/>
      <c r="Z803" s="71"/>
      <c r="AA803" s="71"/>
      <c r="AB803" s="71"/>
      <c r="AC803" s="71"/>
      <c r="AD803" s="71"/>
      <c r="AE803" s="71"/>
    </row>
    <row r="804" spans="1:31" ht="12.75" customHeight="1">
      <c r="A804" s="307"/>
      <c r="B804" s="71"/>
      <c r="C804" s="71"/>
      <c r="D804" s="71"/>
      <c r="E804" s="456"/>
      <c r="F804" s="71"/>
      <c r="G804" s="71"/>
      <c r="H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row>
    <row r="805" spans="1:31" ht="12.75" customHeight="1">
      <c r="A805" s="307"/>
      <c r="B805" s="71"/>
      <c r="C805" s="71"/>
      <c r="D805" s="71"/>
      <c r="E805" s="456"/>
      <c r="F805" s="71"/>
      <c r="G805" s="71"/>
      <c r="H805" s="71"/>
      <c r="I805" s="71"/>
      <c r="J805" s="71"/>
      <c r="K805" s="71"/>
      <c r="L805" s="71"/>
      <c r="M805" s="71"/>
      <c r="N805" s="71"/>
      <c r="O805" s="71"/>
      <c r="P805" s="71"/>
      <c r="Q805" s="71"/>
      <c r="R805" s="71"/>
      <c r="S805" s="71"/>
      <c r="T805" s="71"/>
      <c r="U805" s="71"/>
      <c r="V805" s="71"/>
      <c r="W805" s="71"/>
      <c r="X805" s="71"/>
      <c r="Y805" s="71"/>
      <c r="Z805" s="71"/>
      <c r="AA805" s="71"/>
      <c r="AB805" s="71"/>
      <c r="AC805" s="71"/>
      <c r="AD805" s="71"/>
      <c r="AE805" s="71"/>
    </row>
    <row r="806" spans="1:31" ht="12.75" customHeight="1">
      <c r="A806" s="307"/>
      <c r="B806" s="71"/>
      <c r="C806" s="71"/>
      <c r="D806" s="71"/>
      <c r="E806" s="456"/>
      <c r="F806" s="71"/>
      <c r="G806" s="71"/>
      <c r="H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row>
    <row r="807" spans="1:31" ht="12.75" customHeight="1">
      <c r="A807" s="307"/>
      <c r="B807" s="71"/>
      <c r="C807" s="71"/>
      <c r="D807" s="71"/>
      <c r="E807" s="456"/>
      <c r="F807" s="71"/>
      <c r="G807" s="71"/>
      <c r="H807" s="71"/>
      <c r="I807" s="71"/>
      <c r="J807" s="71"/>
      <c r="K807" s="71"/>
      <c r="L807" s="71"/>
      <c r="M807" s="71"/>
      <c r="N807" s="71"/>
      <c r="O807" s="71"/>
      <c r="P807" s="71"/>
      <c r="Q807" s="71"/>
      <c r="R807" s="71"/>
      <c r="S807" s="71"/>
      <c r="T807" s="71"/>
      <c r="U807" s="71"/>
      <c r="V807" s="71"/>
      <c r="W807" s="71"/>
      <c r="X807" s="71"/>
      <c r="Y807" s="71"/>
      <c r="Z807" s="71"/>
      <c r="AA807" s="71"/>
      <c r="AB807" s="71"/>
      <c r="AC807" s="71"/>
      <c r="AD807" s="71"/>
      <c r="AE807" s="71"/>
    </row>
    <row r="808" spans="1:31" ht="12.75" customHeight="1">
      <c r="A808" s="307"/>
      <c r="B808" s="71"/>
      <c r="C808" s="71"/>
      <c r="D808" s="71"/>
      <c r="E808" s="456"/>
      <c r="F808" s="71"/>
      <c r="G808" s="71"/>
      <c r="H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row>
    <row r="809" spans="1:31" ht="12.75" customHeight="1">
      <c r="A809" s="307"/>
      <c r="B809" s="71"/>
      <c r="C809" s="71"/>
      <c r="D809" s="71"/>
      <c r="E809" s="456"/>
      <c r="F809" s="71"/>
      <c r="G809" s="71"/>
      <c r="H809" s="71"/>
      <c r="I809" s="71"/>
      <c r="J809" s="71"/>
      <c r="K809" s="71"/>
      <c r="L809" s="71"/>
      <c r="M809" s="71"/>
      <c r="N809" s="71"/>
      <c r="O809" s="71"/>
      <c r="P809" s="71"/>
      <c r="Q809" s="71"/>
      <c r="R809" s="71"/>
      <c r="S809" s="71"/>
      <c r="T809" s="71"/>
      <c r="U809" s="71"/>
      <c r="V809" s="71"/>
      <c r="W809" s="71"/>
      <c r="X809" s="71"/>
      <c r="Y809" s="71"/>
      <c r="Z809" s="71"/>
      <c r="AA809" s="71"/>
      <c r="AB809" s="71"/>
      <c r="AC809" s="71"/>
      <c r="AD809" s="71"/>
      <c r="AE809" s="71"/>
    </row>
    <row r="810" spans="1:31" ht="12.75" customHeight="1">
      <c r="A810" s="307"/>
      <c r="B810" s="71"/>
      <c r="C810" s="71"/>
      <c r="D810" s="71"/>
      <c r="E810" s="456"/>
      <c r="F810" s="71"/>
      <c r="G810" s="71"/>
      <c r="H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row>
    <row r="811" spans="1:31" ht="12.75" customHeight="1">
      <c r="A811" s="307"/>
      <c r="B811" s="71"/>
      <c r="C811" s="71"/>
      <c r="D811" s="71"/>
      <c r="E811" s="456"/>
      <c r="F811" s="71"/>
      <c r="G811" s="71"/>
      <c r="H811" s="71"/>
      <c r="I811" s="71"/>
      <c r="J811" s="71"/>
      <c r="K811" s="71"/>
      <c r="L811" s="71"/>
      <c r="M811" s="71"/>
      <c r="N811" s="71"/>
      <c r="O811" s="71"/>
      <c r="P811" s="71"/>
      <c r="Q811" s="71"/>
      <c r="R811" s="71"/>
      <c r="S811" s="71"/>
      <c r="T811" s="71"/>
      <c r="U811" s="71"/>
      <c r="V811" s="71"/>
      <c r="W811" s="71"/>
      <c r="X811" s="71"/>
      <c r="Y811" s="71"/>
      <c r="Z811" s="71"/>
      <c r="AA811" s="71"/>
      <c r="AB811" s="71"/>
      <c r="AC811" s="71"/>
      <c r="AD811" s="71"/>
      <c r="AE811" s="71"/>
    </row>
    <row r="812" spans="1:31" ht="12.75" customHeight="1">
      <c r="A812" s="307"/>
      <c r="B812" s="71"/>
      <c r="C812" s="71"/>
      <c r="D812" s="71"/>
      <c r="E812" s="456"/>
      <c r="F812" s="71"/>
      <c r="G812" s="71"/>
      <c r="H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row>
    <row r="813" spans="1:31" ht="12.75" customHeight="1">
      <c r="A813" s="307"/>
      <c r="B813" s="71"/>
      <c r="C813" s="71"/>
      <c r="D813" s="71"/>
      <c r="E813" s="456"/>
      <c r="F813" s="71"/>
      <c r="G813" s="71"/>
      <c r="H813" s="71"/>
      <c r="I813" s="71"/>
      <c r="J813" s="71"/>
      <c r="K813" s="71"/>
      <c r="L813" s="71"/>
      <c r="M813" s="71"/>
      <c r="N813" s="71"/>
      <c r="O813" s="71"/>
      <c r="P813" s="71"/>
      <c r="Q813" s="71"/>
      <c r="R813" s="71"/>
      <c r="S813" s="71"/>
      <c r="T813" s="71"/>
      <c r="U813" s="71"/>
      <c r="V813" s="71"/>
      <c r="W813" s="71"/>
      <c r="X813" s="71"/>
      <c r="Y813" s="71"/>
      <c r="Z813" s="71"/>
      <c r="AA813" s="71"/>
      <c r="AB813" s="71"/>
      <c r="AC813" s="71"/>
      <c r="AD813" s="71"/>
      <c r="AE813" s="71"/>
    </row>
    <row r="814" spans="1:31" ht="12.75" customHeight="1">
      <c r="A814" s="307"/>
      <c r="B814" s="71"/>
      <c r="C814" s="71"/>
      <c r="D814" s="71"/>
      <c r="E814" s="456"/>
      <c r="F814" s="71"/>
      <c r="G814" s="71"/>
      <c r="H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row>
    <row r="815" spans="1:31" ht="12.75" customHeight="1">
      <c r="A815" s="307"/>
      <c r="B815" s="71"/>
      <c r="C815" s="71"/>
      <c r="D815" s="71"/>
      <c r="E815" s="456"/>
      <c r="F815" s="71"/>
      <c r="G815" s="71"/>
      <c r="H815" s="71"/>
      <c r="I815" s="71"/>
      <c r="J815" s="71"/>
      <c r="K815" s="71"/>
      <c r="L815" s="71"/>
      <c r="M815" s="71"/>
      <c r="N815" s="71"/>
      <c r="O815" s="71"/>
      <c r="P815" s="71"/>
      <c r="Q815" s="71"/>
      <c r="R815" s="71"/>
      <c r="S815" s="71"/>
      <c r="T815" s="71"/>
      <c r="U815" s="71"/>
      <c r="V815" s="71"/>
      <c r="W815" s="71"/>
      <c r="X815" s="71"/>
      <c r="Y815" s="71"/>
      <c r="Z815" s="71"/>
      <c r="AA815" s="71"/>
      <c r="AB815" s="71"/>
      <c r="AC815" s="71"/>
      <c r="AD815" s="71"/>
      <c r="AE815" s="71"/>
    </row>
    <row r="816" spans="1:31" ht="12.75" customHeight="1">
      <c r="A816" s="307"/>
      <c r="B816" s="71"/>
      <c r="C816" s="71"/>
      <c r="D816" s="71"/>
      <c r="E816" s="456"/>
      <c r="F816" s="71"/>
      <c r="G816" s="71"/>
      <c r="H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row>
    <row r="817" spans="1:31" ht="12.75" customHeight="1">
      <c r="A817" s="307"/>
      <c r="B817" s="71"/>
      <c r="C817" s="71"/>
      <c r="D817" s="71"/>
      <c r="E817" s="456"/>
      <c r="F817" s="71"/>
      <c r="G817" s="71"/>
      <c r="H817" s="71"/>
      <c r="I817" s="71"/>
      <c r="J817" s="71"/>
      <c r="K817" s="71"/>
      <c r="L817" s="71"/>
      <c r="M817" s="71"/>
      <c r="N817" s="71"/>
      <c r="O817" s="71"/>
      <c r="P817" s="71"/>
      <c r="Q817" s="71"/>
      <c r="R817" s="71"/>
      <c r="S817" s="71"/>
      <c r="T817" s="71"/>
      <c r="U817" s="71"/>
      <c r="V817" s="71"/>
      <c r="W817" s="71"/>
      <c r="X817" s="71"/>
      <c r="Y817" s="71"/>
      <c r="Z817" s="71"/>
      <c r="AA817" s="71"/>
      <c r="AB817" s="71"/>
      <c r="AC817" s="71"/>
      <c r="AD817" s="71"/>
      <c r="AE817" s="71"/>
    </row>
    <row r="818" spans="1:31" ht="12.75" customHeight="1">
      <c r="A818" s="307"/>
      <c r="B818" s="71"/>
      <c r="C818" s="71"/>
      <c r="D818" s="71"/>
      <c r="E818" s="456"/>
      <c r="F818" s="71"/>
      <c r="G818" s="71"/>
      <c r="H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row>
    <row r="819" spans="1:31" ht="12.75" customHeight="1">
      <c r="A819" s="307"/>
      <c r="B819" s="71"/>
      <c r="C819" s="71"/>
      <c r="D819" s="71"/>
      <c r="E819" s="456"/>
      <c r="F819" s="71"/>
      <c r="G819" s="71"/>
      <c r="H819" s="71"/>
      <c r="I819" s="71"/>
      <c r="J819" s="71"/>
      <c r="K819" s="71"/>
      <c r="L819" s="71"/>
      <c r="M819" s="71"/>
      <c r="N819" s="71"/>
      <c r="O819" s="71"/>
      <c r="P819" s="71"/>
      <c r="Q819" s="71"/>
      <c r="R819" s="71"/>
      <c r="S819" s="71"/>
      <c r="T819" s="71"/>
      <c r="U819" s="71"/>
      <c r="V819" s="71"/>
      <c r="W819" s="71"/>
      <c r="X819" s="71"/>
      <c r="Y819" s="71"/>
      <c r="Z819" s="71"/>
      <c r="AA819" s="71"/>
      <c r="AB819" s="71"/>
      <c r="AC819" s="71"/>
      <c r="AD819" s="71"/>
      <c r="AE819" s="71"/>
    </row>
    <row r="820" spans="1:31" ht="12.75" customHeight="1">
      <c r="A820" s="307"/>
      <c r="B820" s="71"/>
      <c r="C820" s="71"/>
      <c r="D820" s="71"/>
      <c r="E820" s="456"/>
      <c r="F820" s="71"/>
      <c r="G820" s="71"/>
      <c r="H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row>
    <row r="821" spans="1:31" ht="12.75" customHeight="1">
      <c r="A821" s="307"/>
      <c r="B821" s="71"/>
      <c r="C821" s="71"/>
      <c r="D821" s="71"/>
      <c r="E821" s="456"/>
      <c r="F821" s="71"/>
      <c r="G821" s="71"/>
      <c r="H821" s="71"/>
      <c r="I821" s="71"/>
      <c r="J821" s="71"/>
      <c r="K821" s="71"/>
      <c r="L821" s="71"/>
      <c r="M821" s="71"/>
      <c r="N821" s="71"/>
      <c r="O821" s="71"/>
      <c r="P821" s="71"/>
      <c r="Q821" s="71"/>
      <c r="R821" s="71"/>
      <c r="S821" s="71"/>
      <c r="T821" s="71"/>
      <c r="U821" s="71"/>
      <c r="V821" s="71"/>
      <c r="W821" s="71"/>
      <c r="X821" s="71"/>
      <c r="Y821" s="71"/>
      <c r="Z821" s="71"/>
      <c r="AA821" s="71"/>
      <c r="AB821" s="71"/>
      <c r="AC821" s="71"/>
      <c r="AD821" s="71"/>
      <c r="AE821" s="71"/>
    </row>
    <row r="822" spans="1:31" ht="12.75" customHeight="1">
      <c r="A822" s="307"/>
      <c r="B822" s="71"/>
      <c r="C822" s="71"/>
      <c r="D822" s="71"/>
      <c r="E822" s="456"/>
      <c r="F822" s="71"/>
      <c r="G822" s="71"/>
      <c r="H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row>
    <row r="823" spans="1:31" ht="12.75" customHeight="1">
      <c r="A823" s="307"/>
      <c r="B823" s="71"/>
      <c r="C823" s="71"/>
      <c r="D823" s="71"/>
      <c r="E823" s="456"/>
      <c r="F823" s="71"/>
      <c r="G823" s="71"/>
      <c r="H823" s="71"/>
      <c r="I823" s="71"/>
      <c r="J823" s="71"/>
      <c r="K823" s="71"/>
      <c r="L823" s="71"/>
      <c r="M823" s="71"/>
      <c r="N823" s="71"/>
      <c r="O823" s="71"/>
      <c r="P823" s="71"/>
      <c r="Q823" s="71"/>
      <c r="R823" s="71"/>
      <c r="S823" s="71"/>
      <c r="T823" s="71"/>
      <c r="U823" s="71"/>
      <c r="V823" s="71"/>
      <c r="W823" s="71"/>
      <c r="X823" s="71"/>
      <c r="Y823" s="71"/>
      <c r="Z823" s="71"/>
      <c r="AA823" s="71"/>
      <c r="AB823" s="71"/>
      <c r="AC823" s="71"/>
      <c r="AD823" s="71"/>
      <c r="AE823" s="71"/>
    </row>
    <row r="824" spans="1:31" ht="12.75" customHeight="1">
      <c r="A824" s="307"/>
      <c r="B824" s="71"/>
      <c r="C824" s="71"/>
      <c r="D824" s="71"/>
      <c r="E824" s="456"/>
      <c r="F824" s="71"/>
      <c r="G824" s="71"/>
      <c r="H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row>
    <row r="825" spans="1:31" ht="12.75" customHeight="1">
      <c r="A825" s="307"/>
      <c r="B825" s="71"/>
      <c r="C825" s="71"/>
      <c r="D825" s="71"/>
      <c r="E825" s="456"/>
      <c r="F825" s="71"/>
      <c r="G825" s="71"/>
      <c r="H825" s="71"/>
      <c r="I825" s="71"/>
      <c r="J825" s="71"/>
      <c r="K825" s="71"/>
      <c r="L825" s="71"/>
      <c r="M825" s="71"/>
      <c r="N825" s="71"/>
      <c r="O825" s="71"/>
      <c r="P825" s="71"/>
      <c r="Q825" s="71"/>
      <c r="R825" s="71"/>
      <c r="S825" s="71"/>
      <c r="T825" s="71"/>
      <c r="U825" s="71"/>
      <c r="V825" s="71"/>
      <c r="W825" s="71"/>
      <c r="X825" s="71"/>
      <c r="Y825" s="71"/>
      <c r="Z825" s="71"/>
      <c r="AA825" s="71"/>
      <c r="AB825" s="71"/>
      <c r="AC825" s="71"/>
      <c r="AD825" s="71"/>
      <c r="AE825" s="71"/>
    </row>
    <row r="826" spans="1:31" ht="12.75" customHeight="1">
      <c r="A826" s="307"/>
      <c r="B826" s="71"/>
      <c r="C826" s="71"/>
      <c r="D826" s="71"/>
      <c r="E826" s="456"/>
      <c r="F826" s="71"/>
      <c r="G826" s="71"/>
      <c r="H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row>
    <row r="827" spans="1:31" ht="12.75" customHeight="1">
      <c r="A827" s="307"/>
      <c r="B827" s="71"/>
      <c r="C827" s="71"/>
      <c r="D827" s="71"/>
      <c r="E827" s="456"/>
      <c r="F827" s="71"/>
      <c r="G827" s="71"/>
      <c r="H827" s="71"/>
      <c r="I827" s="71"/>
      <c r="J827" s="71"/>
      <c r="K827" s="71"/>
      <c r="L827" s="71"/>
      <c r="M827" s="71"/>
      <c r="N827" s="71"/>
      <c r="O827" s="71"/>
      <c r="P827" s="71"/>
      <c r="Q827" s="71"/>
      <c r="R827" s="71"/>
      <c r="S827" s="71"/>
      <c r="T827" s="71"/>
      <c r="U827" s="71"/>
      <c r="V827" s="71"/>
      <c r="W827" s="71"/>
      <c r="X827" s="71"/>
      <c r="Y827" s="71"/>
      <c r="Z827" s="71"/>
      <c r="AA827" s="71"/>
      <c r="AB827" s="71"/>
      <c r="AC827" s="71"/>
      <c r="AD827" s="71"/>
      <c r="AE827" s="71"/>
    </row>
    <row r="828" spans="1:31" ht="12.75" customHeight="1">
      <c r="A828" s="307"/>
      <c r="B828" s="71"/>
      <c r="C828" s="71"/>
      <c r="D828" s="71"/>
      <c r="E828" s="456"/>
      <c r="F828" s="71"/>
      <c r="G828" s="71"/>
      <c r="H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row>
    <row r="829" spans="1:31" ht="12.75" customHeight="1">
      <c r="A829" s="307"/>
      <c r="B829" s="71"/>
      <c r="C829" s="71"/>
      <c r="D829" s="71"/>
      <c r="E829" s="456"/>
      <c r="F829" s="71"/>
      <c r="G829" s="71"/>
      <c r="H829" s="71"/>
      <c r="I829" s="71"/>
      <c r="J829" s="71"/>
      <c r="K829" s="71"/>
      <c r="L829" s="71"/>
      <c r="M829" s="71"/>
      <c r="N829" s="71"/>
      <c r="O829" s="71"/>
      <c r="P829" s="71"/>
      <c r="Q829" s="71"/>
      <c r="R829" s="71"/>
      <c r="S829" s="71"/>
      <c r="T829" s="71"/>
      <c r="U829" s="71"/>
      <c r="V829" s="71"/>
      <c r="W829" s="71"/>
      <c r="X829" s="71"/>
      <c r="Y829" s="71"/>
      <c r="Z829" s="71"/>
      <c r="AA829" s="71"/>
      <c r="AB829" s="71"/>
      <c r="AC829" s="71"/>
      <c r="AD829" s="71"/>
      <c r="AE829" s="71"/>
    </row>
    <row r="830" spans="1:31" ht="12.75" customHeight="1">
      <c r="A830" s="307"/>
      <c r="B830" s="71"/>
      <c r="C830" s="71"/>
      <c r="D830" s="71"/>
      <c r="E830" s="456"/>
      <c r="F830" s="71"/>
      <c r="G830" s="71"/>
      <c r="H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row>
    <row r="831" spans="1:31" ht="12.75" customHeight="1">
      <c r="A831" s="307"/>
      <c r="B831" s="71"/>
      <c r="C831" s="71"/>
      <c r="D831" s="71"/>
      <c r="E831" s="456"/>
      <c r="F831" s="71"/>
      <c r="G831" s="71"/>
      <c r="H831" s="71"/>
      <c r="I831" s="71"/>
      <c r="J831" s="71"/>
      <c r="K831" s="71"/>
      <c r="L831" s="71"/>
      <c r="M831" s="71"/>
      <c r="N831" s="71"/>
      <c r="O831" s="71"/>
      <c r="P831" s="71"/>
      <c r="Q831" s="71"/>
      <c r="R831" s="71"/>
      <c r="S831" s="71"/>
      <c r="T831" s="71"/>
      <c r="U831" s="71"/>
      <c r="V831" s="71"/>
      <c r="W831" s="71"/>
      <c r="X831" s="71"/>
      <c r="Y831" s="71"/>
      <c r="Z831" s="71"/>
      <c r="AA831" s="71"/>
      <c r="AB831" s="71"/>
      <c r="AC831" s="71"/>
      <c r="AD831" s="71"/>
      <c r="AE831" s="71"/>
    </row>
    <row r="832" spans="1:31" ht="12.75" customHeight="1">
      <c r="A832" s="307"/>
      <c r="B832" s="71"/>
      <c r="C832" s="71"/>
      <c r="D832" s="71"/>
      <c r="E832" s="456"/>
      <c r="F832" s="71"/>
      <c r="G832" s="71"/>
      <c r="H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row>
    <row r="833" spans="1:31" ht="12.75" customHeight="1">
      <c r="A833" s="307"/>
      <c r="B833" s="71"/>
      <c r="C833" s="71"/>
      <c r="D833" s="71"/>
      <c r="E833" s="456"/>
      <c r="F833" s="71"/>
      <c r="G833" s="71"/>
      <c r="H833" s="71"/>
      <c r="I833" s="71"/>
      <c r="J833" s="71"/>
      <c r="K833" s="71"/>
      <c r="L833" s="71"/>
      <c r="M833" s="71"/>
      <c r="N833" s="71"/>
      <c r="O833" s="71"/>
      <c r="P833" s="71"/>
      <c r="Q833" s="71"/>
      <c r="R833" s="71"/>
      <c r="S833" s="71"/>
      <c r="T833" s="71"/>
      <c r="U833" s="71"/>
      <c r="V833" s="71"/>
      <c r="W833" s="71"/>
      <c r="X833" s="71"/>
      <c r="Y833" s="71"/>
      <c r="Z833" s="71"/>
      <c r="AA833" s="71"/>
      <c r="AB833" s="71"/>
      <c r="AC833" s="71"/>
      <c r="AD833" s="71"/>
      <c r="AE833" s="71"/>
    </row>
    <row r="834" spans="1:31" ht="12.75" customHeight="1">
      <c r="A834" s="307"/>
      <c r="B834" s="71"/>
      <c r="C834" s="71"/>
      <c r="D834" s="71"/>
      <c r="E834" s="456"/>
      <c r="F834" s="71"/>
      <c r="G834" s="71"/>
      <c r="H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row>
    <row r="835" spans="1:31" ht="12.75" customHeight="1">
      <c r="A835" s="307"/>
      <c r="B835" s="71"/>
      <c r="C835" s="71"/>
      <c r="D835" s="71"/>
      <c r="E835" s="456"/>
      <c r="F835" s="71"/>
      <c r="G835" s="71"/>
      <c r="H835" s="71"/>
      <c r="I835" s="71"/>
      <c r="J835" s="71"/>
      <c r="K835" s="71"/>
      <c r="L835" s="71"/>
      <c r="M835" s="71"/>
      <c r="N835" s="71"/>
      <c r="O835" s="71"/>
      <c r="P835" s="71"/>
      <c r="Q835" s="71"/>
      <c r="R835" s="71"/>
      <c r="S835" s="71"/>
      <c r="T835" s="71"/>
      <c r="U835" s="71"/>
      <c r="V835" s="71"/>
      <c r="W835" s="71"/>
      <c r="X835" s="71"/>
      <c r="Y835" s="71"/>
      <c r="Z835" s="71"/>
      <c r="AA835" s="71"/>
      <c r="AB835" s="71"/>
      <c r="AC835" s="71"/>
      <c r="AD835" s="71"/>
      <c r="AE835" s="71"/>
    </row>
    <row r="836" spans="1:31" ht="12.75" customHeight="1">
      <c r="A836" s="307"/>
      <c r="B836" s="71"/>
      <c r="C836" s="71"/>
      <c r="D836" s="71"/>
      <c r="E836" s="456"/>
      <c r="F836" s="71"/>
      <c r="G836" s="71"/>
      <c r="H836" s="71"/>
      <c r="I836" s="71"/>
      <c r="J836" s="71"/>
      <c r="K836" s="71"/>
      <c r="L836" s="71"/>
      <c r="M836" s="71"/>
      <c r="N836" s="71"/>
      <c r="O836" s="71"/>
      <c r="P836" s="71"/>
      <c r="Q836" s="71"/>
      <c r="R836" s="71"/>
      <c r="S836" s="71"/>
      <c r="T836" s="71"/>
      <c r="U836" s="71"/>
      <c r="V836" s="71"/>
      <c r="W836" s="71"/>
      <c r="X836" s="71"/>
      <c r="Y836" s="71"/>
      <c r="Z836" s="71"/>
      <c r="AA836" s="71"/>
      <c r="AB836" s="71"/>
      <c r="AC836" s="71"/>
      <c r="AD836" s="71"/>
      <c r="AE836" s="71"/>
    </row>
    <row r="837" spans="1:31" ht="12.75" customHeight="1">
      <c r="A837" s="307"/>
      <c r="B837" s="71"/>
      <c r="C837" s="71"/>
      <c r="D837" s="71"/>
      <c r="E837" s="456"/>
      <c r="F837" s="71"/>
      <c r="G837" s="71"/>
      <c r="H837" s="71"/>
      <c r="I837" s="71"/>
      <c r="J837" s="71"/>
      <c r="K837" s="71"/>
      <c r="L837" s="71"/>
      <c r="M837" s="71"/>
      <c r="N837" s="71"/>
      <c r="O837" s="71"/>
      <c r="P837" s="71"/>
      <c r="Q837" s="71"/>
      <c r="R837" s="71"/>
      <c r="S837" s="71"/>
      <c r="T837" s="71"/>
      <c r="U837" s="71"/>
      <c r="V837" s="71"/>
      <c r="W837" s="71"/>
      <c r="X837" s="71"/>
      <c r="Y837" s="71"/>
      <c r="Z837" s="71"/>
      <c r="AA837" s="71"/>
      <c r="AB837" s="71"/>
      <c r="AC837" s="71"/>
      <c r="AD837" s="71"/>
      <c r="AE837" s="71"/>
    </row>
    <row r="838" spans="1:31" ht="12.75" customHeight="1">
      <c r="A838" s="307"/>
      <c r="B838" s="71"/>
      <c r="C838" s="71"/>
      <c r="D838" s="71"/>
      <c r="E838" s="456"/>
      <c r="F838" s="71"/>
      <c r="G838" s="71"/>
      <c r="H838" s="71"/>
      <c r="I838" s="71"/>
      <c r="J838" s="71"/>
      <c r="K838" s="71"/>
      <c r="L838" s="71"/>
      <c r="M838" s="71"/>
      <c r="N838" s="71"/>
      <c r="O838" s="71"/>
      <c r="P838" s="71"/>
      <c r="Q838" s="71"/>
      <c r="R838" s="71"/>
      <c r="S838" s="71"/>
      <c r="T838" s="71"/>
      <c r="U838" s="71"/>
      <c r="V838" s="71"/>
      <c r="W838" s="71"/>
      <c r="X838" s="71"/>
      <c r="Y838" s="71"/>
      <c r="Z838" s="71"/>
      <c r="AA838" s="71"/>
      <c r="AB838" s="71"/>
      <c r="AC838" s="71"/>
      <c r="AD838" s="71"/>
      <c r="AE838" s="71"/>
    </row>
    <row r="839" spans="1:31" ht="12.75" customHeight="1">
      <c r="A839" s="307"/>
      <c r="B839" s="71"/>
      <c r="C839" s="71"/>
      <c r="D839" s="71"/>
      <c r="E839" s="456"/>
      <c r="F839" s="71"/>
      <c r="G839" s="71"/>
      <c r="H839" s="71"/>
      <c r="I839" s="71"/>
      <c r="J839" s="71"/>
      <c r="K839" s="71"/>
      <c r="L839" s="71"/>
      <c r="M839" s="71"/>
      <c r="N839" s="71"/>
      <c r="O839" s="71"/>
      <c r="P839" s="71"/>
      <c r="Q839" s="71"/>
      <c r="R839" s="71"/>
      <c r="S839" s="71"/>
      <c r="T839" s="71"/>
      <c r="U839" s="71"/>
      <c r="V839" s="71"/>
      <c r="W839" s="71"/>
      <c r="X839" s="71"/>
      <c r="Y839" s="71"/>
      <c r="Z839" s="71"/>
      <c r="AA839" s="71"/>
      <c r="AB839" s="71"/>
      <c r="AC839" s="71"/>
      <c r="AD839" s="71"/>
      <c r="AE839" s="71"/>
    </row>
    <row r="840" spans="1:31" ht="12.75" customHeight="1">
      <c r="A840" s="307"/>
      <c r="B840" s="71"/>
      <c r="C840" s="71"/>
      <c r="D840" s="71"/>
      <c r="E840" s="456"/>
      <c r="F840" s="71"/>
      <c r="G840" s="71"/>
      <c r="H840" s="71"/>
      <c r="I840" s="71"/>
      <c r="J840" s="71"/>
      <c r="K840" s="71"/>
      <c r="L840" s="71"/>
      <c r="M840" s="71"/>
      <c r="N840" s="71"/>
      <c r="O840" s="71"/>
      <c r="P840" s="71"/>
      <c r="Q840" s="71"/>
      <c r="R840" s="71"/>
      <c r="S840" s="71"/>
      <c r="T840" s="71"/>
      <c r="U840" s="71"/>
      <c r="V840" s="71"/>
      <c r="W840" s="71"/>
      <c r="X840" s="71"/>
      <c r="Y840" s="71"/>
      <c r="Z840" s="71"/>
      <c r="AA840" s="71"/>
      <c r="AB840" s="71"/>
      <c r="AC840" s="71"/>
      <c r="AD840" s="71"/>
      <c r="AE840" s="71"/>
    </row>
    <row r="841" spans="1:31" ht="12.75" customHeight="1">
      <c r="A841" s="307"/>
      <c r="B841" s="71"/>
      <c r="C841" s="71"/>
      <c r="D841" s="71"/>
      <c r="E841" s="456"/>
      <c r="F841" s="71"/>
      <c r="G841" s="71"/>
      <c r="H841" s="71"/>
      <c r="I841" s="71"/>
      <c r="J841" s="71"/>
      <c r="K841" s="71"/>
      <c r="L841" s="71"/>
      <c r="M841" s="71"/>
      <c r="N841" s="71"/>
      <c r="O841" s="71"/>
      <c r="P841" s="71"/>
      <c r="Q841" s="71"/>
      <c r="R841" s="71"/>
      <c r="S841" s="71"/>
      <c r="T841" s="71"/>
      <c r="U841" s="71"/>
      <c r="V841" s="71"/>
      <c r="W841" s="71"/>
      <c r="X841" s="71"/>
      <c r="Y841" s="71"/>
      <c r="Z841" s="71"/>
      <c r="AA841" s="71"/>
      <c r="AB841" s="71"/>
      <c r="AC841" s="71"/>
      <c r="AD841" s="71"/>
      <c r="AE841" s="71"/>
    </row>
    <row r="842" spans="1:31" ht="12.75" customHeight="1">
      <c r="A842" s="307"/>
      <c r="B842" s="71"/>
      <c r="C842" s="71"/>
      <c r="D842" s="71"/>
      <c r="E842" s="456"/>
      <c r="F842" s="71"/>
      <c r="G842" s="71"/>
      <c r="H842" s="71"/>
      <c r="I842" s="71"/>
      <c r="J842" s="71"/>
      <c r="K842" s="71"/>
      <c r="L842" s="71"/>
      <c r="M842" s="71"/>
      <c r="N842" s="71"/>
      <c r="O842" s="71"/>
      <c r="P842" s="71"/>
      <c r="Q842" s="71"/>
      <c r="R842" s="71"/>
      <c r="S842" s="71"/>
      <c r="T842" s="71"/>
      <c r="U842" s="71"/>
      <c r="V842" s="71"/>
      <c r="W842" s="71"/>
      <c r="X842" s="71"/>
      <c r="Y842" s="71"/>
      <c r="Z842" s="71"/>
      <c r="AA842" s="71"/>
      <c r="AB842" s="71"/>
      <c r="AC842" s="71"/>
      <c r="AD842" s="71"/>
      <c r="AE842" s="71"/>
    </row>
    <row r="843" spans="1:31" ht="12.75" customHeight="1">
      <c r="A843" s="307"/>
      <c r="B843" s="71"/>
      <c r="C843" s="71"/>
      <c r="D843" s="71"/>
      <c r="E843" s="456"/>
      <c r="F843" s="71"/>
      <c r="G843" s="71"/>
      <c r="H843" s="71"/>
      <c r="I843" s="71"/>
      <c r="J843" s="71"/>
      <c r="K843" s="71"/>
      <c r="L843" s="71"/>
      <c r="M843" s="71"/>
      <c r="N843" s="71"/>
      <c r="O843" s="71"/>
      <c r="P843" s="71"/>
      <c r="Q843" s="71"/>
      <c r="R843" s="71"/>
      <c r="S843" s="71"/>
      <c r="T843" s="71"/>
      <c r="U843" s="71"/>
      <c r="V843" s="71"/>
      <c r="W843" s="71"/>
      <c r="X843" s="71"/>
      <c r="Y843" s="71"/>
      <c r="Z843" s="71"/>
      <c r="AA843" s="71"/>
      <c r="AB843" s="71"/>
      <c r="AC843" s="71"/>
      <c r="AD843" s="71"/>
      <c r="AE843" s="71"/>
    </row>
    <row r="844" spans="1:31" ht="12.75" customHeight="1">
      <c r="A844" s="307"/>
      <c r="B844" s="71"/>
      <c r="C844" s="71"/>
      <c r="D844" s="71"/>
      <c r="E844" s="456"/>
      <c r="F844" s="71"/>
      <c r="G844" s="71"/>
      <c r="H844" s="71"/>
      <c r="I844" s="71"/>
      <c r="J844" s="71"/>
      <c r="K844" s="71"/>
      <c r="L844" s="71"/>
      <c r="M844" s="71"/>
      <c r="N844" s="71"/>
      <c r="O844" s="71"/>
      <c r="P844" s="71"/>
      <c r="Q844" s="71"/>
      <c r="R844" s="71"/>
      <c r="S844" s="71"/>
      <c r="T844" s="71"/>
      <c r="U844" s="71"/>
      <c r="V844" s="71"/>
      <c r="W844" s="71"/>
      <c r="X844" s="71"/>
      <c r="Y844" s="71"/>
      <c r="Z844" s="71"/>
      <c r="AA844" s="71"/>
      <c r="AB844" s="71"/>
      <c r="AC844" s="71"/>
      <c r="AD844" s="71"/>
      <c r="AE844" s="71"/>
    </row>
    <row r="845" spans="1:31" ht="12.75" customHeight="1">
      <c r="A845" s="307"/>
      <c r="B845" s="71"/>
      <c r="C845" s="71"/>
      <c r="D845" s="71"/>
      <c r="E845" s="456"/>
      <c r="F845" s="71"/>
      <c r="G845" s="71"/>
      <c r="H845" s="71"/>
      <c r="I845" s="71"/>
      <c r="J845" s="71"/>
      <c r="K845" s="71"/>
      <c r="L845" s="71"/>
      <c r="M845" s="71"/>
      <c r="N845" s="71"/>
      <c r="O845" s="71"/>
      <c r="P845" s="71"/>
      <c r="Q845" s="71"/>
      <c r="R845" s="71"/>
      <c r="S845" s="71"/>
      <c r="T845" s="71"/>
      <c r="U845" s="71"/>
      <c r="V845" s="71"/>
      <c r="W845" s="71"/>
      <c r="X845" s="71"/>
      <c r="Y845" s="71"/>
      <c r="Z845" s="71"/>
      <c r="AA845" s="71"/>
      <c r="AB845" s="71"/>
      <c r="AC845" s="71"/>
      <c r="AD845" s="71"/>
      <c r="AE845" s="71"/>
    </row>
    <row r="846" spans="1:31" ht="12.75" customHeight="1">
      <c r="A846" s="307"/>
      <c r="B846" s="71"/>
      <c r="C846" s="71"/>
      <c r="D846" s="71"/>
      <c r="E846" s="456"/>
      <c r="F846" s="71"/>
      <c r="G846" s="71"/>
      <c r="H846" s="71"/>
      <c r="I846" s="71"/>
      <c r="J846" s="71"/>
      <c r="K846" s="71"/>
      <c r="L846" s="71"/>
      <c r="M846" s="71"/>
      <c r="N846" s="71"/>
      <c r="O846" s="71"/>
      <c r="P846" s="71"/>
      <c r="Q846" s="71"/>
      <c r="R846" s="71"/>
      <c r="S846" s="71"/>
      <c r="T846" s="71"/>
      <c r="U846" s="71"/>
      <c r="V846" s="71"/>
      <c r="W846" s="71"/>
      <c r="X846" s="71"/>
      <c r="Y846" s="71"/>
      <c r="Z846" s="71"/>
      <c r="AA846" s="71"/>
      <c r="AB846" s="71"/>
      <c r="AC846" s="71"/>
      <c r="AD846" s="71"/>
      <c r="AE846" s="71"/>
    </row>
    <row r="847" spans="1:31" ht="12.75" customHeight="1">
      <c r="A847" s="307"/>
      <c r="B847" s="71"/>
      <c r="C847" s="71"/>
      <c r="D847" s="71"/>
      <c r="E847" s="456"/>
      <c r="F847" s="71"/>
      <c r="G847" s="71"/>
      <c r="H847" s="71"/>
      <c r="I847" s="71"/>
      <c r="J847" s="71"/>
      <c r="K847" s="71"/>
      <c r="L847" s="71"/>
      <c r="M847" s="71"/>
      <c r="N847" s="71"/>
      <c r="O847" s="71"/>
      <c r="P847" s="71"/>
      <c r="Q847" s="71"/>
      <c r="R847" s="71"/>
      <c r="S847" s="71"/>
      <c r="T847" s="71"/>
      <c r="U847" s="71"/>
      <c r="V847" s="71"/>
      <c r="W847" s="71"/>
      <c r="X847" s="71"/>
      <c r="Y847" s="71"/>
      <c r="Z847" s="71"/>
      <c r="AA847" s="71"/>
      <c r="AB847" s="71"/>
      <c r="AC847" s="71"/>
      <c r="AD847" s="71"/>
      <c r="AE847" s="71"/>
    </row>
    <row r="848" spans="1:31" ht="12.75" customHeight="1">
      <c r="A848" s="307"/>
      <c r="B848" s="71"/>
      <c r="C848" s="71"/>
      <c r="D848" s="71"/>
      <c r="E848" s="456"/>
      <c r="F848" s="71"/>
      <c r="G848" s="71"/>
      <c r="H848" s="71"/>
      <c r="I848" s="71"/>
      <c r="J848" s="71"/>
      <c r="K848" s="71"/>
      <c r="L848" s="71"/>
      <c r="M848" s="71"/>
      <c r="N848" s="71"/>
      <c r="O848" s="71"/>
      <c r="P848" s="71"/>
      <c r="Q848" s="71"/>
      <c r="R848" s="71"/>
      <c r="S848" s="71"/>
      <c r="T848" s="71"/>
      <c r="U848" s="71"/>
      <c r="V848" s="71"/>
      <c r="W848" s="71"/>
      <c r="X848" s="71"/>
      <c r="Y848" s="71"/>
      <c r="Z848" s="71"/>
      <c r="AA848" s="71"/>
      <c r="AB848" s="71"/>
      <c r="AC848" s="71"/>
      <c r="AD848" s="71"/>
      <c r="AE848" s="71"/>
    </row>
    <row r="849" spans="1:31" ht="12.75" customHeight="1">
      <c r="A849" s="307"/>
      <c r="B849" s="71"/>
      <c r="C849" s="71"/>
      <c r="D849" s="71"/>
      <c r="E849" s="456"/>
      <c r="F849" s="71"/>
      <c r="G849" s="71"/>
      <c r="H849" s="71"/>
      <c r="I849" s="71"/>
      <c r="J849" s="71"/>
      <c r="K849" s="71"/>
      <c r="L849" s="71"/>
      <c r="M849" s="71"/>
      <c r="N849" s="71"/>
      <c r="O849" s="71"/>
      <c r="P849" s="71"/>
      <c r="Q849" s="71"/>
      <c r="R849" s="71"/>
      <c r="S849" s="71"/>
      <c r="T849" s="71"/>
      <c r="U849" s="71"/>
      <c r="V849" s="71"/>
      <c r="W849" s="71"/>
      <c r="X849" s="71"/>
      <c r="Y849" s="71"/>
      <c r="Z849" s="71"/>
      <c r="AA849" s="71"/>
      <c r="AB849" s="71"/>
      <c r="AC849" s="71"/>
      <c r="AD849" s="71"/>
      <c r="AE849" s="71"/>
    </row>
    <row r="850" spans="1:31" ht="12.75" customHeight="1">
      <c r="A850" s="307"/>
      <c r="B850" s="71"/>
      <c r="C850" s="71"/>
      <c r="D850" s="71"/>
      <c r="E850" s="456"/>
      <c r="F850" s="71"/>
      <c r="G850" s="71"/>
      <c r="H850" s="71"/>
      <c r="I850" s="71"/>
      <c r="J850" s="71"/>
      <c r="K850" s="71"/>
      <c r="L850" s="71"/>
      <c r="M850" s="71"/>
      <c r="N850" s="71"/>
      <c r="O850" s="71"/>
      <c r="P850" s="71"/>
      <c r="Q850" s="71"/>
      <c r="R850" s="71"/>
      <c r="S850" s="71"/>
      <c r="T850" s="71"/>
      <c r="U850" s="71"/>
      <c r="V850" s="71"/>
      <c r="W850" s="71"/>
      <c r="X850" s="71"/>
      <c r="Y850" s="71"/>
      <c r="Z850" s="71"/>
      <c r="AA850" s="71"/>
      <c r="AB850" s="71"/>
      <c r="AC850" s="71"/>
      <c r="AD850" s="71"/>
      <c r="AE850" s="71"/>
    </row>
    <row r="851" spans="1:31" ht="12.75" customHeight="1">
      <c r="A851" s="307"/>
      <c r="B851" s="71"/>
      <c r="C851" s="71"/>
      <c r="D851" s="71"/>
      <c r="E851" s="456"/>
      <c r="F851" s="71"/>
      <c r="G851" s="71"/>
      <c r="H851" s="71"/>
      <c r="I851" s="71"/>
      <c r="J851" s="71"/>
      <c r="K851" s="71"/>
      <c r="L851" s="71"/>
      <c r="M851" s="71"/>
      <c r="N851" s="71"/>
      <c r="O851" s="71"/>
      <c r="P851" s="71"/>
      <c r="Q851" s="71"/>
      <c r="R851" s="71"/>
      <c r="S851" s="71"/>
      <c r="T851" s="71"/>
      <c r="U851" s="71"/>
      <c r="V851" s="71"/>
      <c r="W851" s="71"/>
      <c r="X851" s="71"/>
      <c r="Y851" s="71"/>
      <c r="Z851" s="71"/>
      <c r="AA851" s="71"/>
      <c r="AB851" s="71"/>
      <c r="AC851" s="71"/>
      <c r="AD851" s="71"/>
      <c r="AE851" s="71"/>
    </row>
    <row r="852" spans="1:31" ht="12.75" customHeight="1">
      <c r="A852" s="307"/>
      <c r="B852" s="71"/>
      <c r="C852" s="71"/>
      <c r="D852" s="71"/>
      <c r="E852" s="456"/>
      <c r="F852" s="71"/>
      <c r="G852" s="71"/>
      <c r="H852" s="71"/>
      <c r="I852" s="71"/>
      <c r="J852" s="71"/>
      <c r="K852" s="71"/>
      <c r="L852" s="71"/>
      <c r="M852" s="71"/>
      <c r="N852" s="71"/>
      <c r="O852" s="71"/>
      <c r="P852" s="71"/>
      <c r="Q852" s="71"/>
      <c r="R852" s="71"/>
      <c r="S852" s="71"/>
      <c r="T852" s="71"/>
      <c r="U852" s="71"/>
      <c r="V852" s="71"/>
      <c r="W852" s="71"/>
      <c r="X852" s="71"/>
      <c r="Y852" s="71"/>
      <c r="Z852" s="71"/>
      <c r="AA852" s="71"/>
      <c r="AB852" s="71"/>
      <c r="AC852" s="71"/>
      <c r="AD852" s="71"/>
      <c r="AE852" s="71"/>
    </row>
    <row r="853" spans="1:31" ht="12.75" customHeight="1">
      <c r="A853" s="307"/>
      <c r="B853" s="71"/>
      <c r="C853" s="71"/>
      <c r="D853" s="71"/>
      <c r="E853" s="456"/>
      <c r="F853" s="71"/>
      <c r="G853" s="71"/>
      <c r="H853" s="71"/>
      <c r="I853" s="71"/>
      <c r="J853" s="71"/>
      <c r="K853" s="71"/>
      <c r="L853" s="71"/>
      <c r="M853" s="71"/>
      <c r="N853" s="71"/>
      <c r="O853" s="71"/>
      <c r="P853" s="71"/>
      <c r="Q853" s="71"/>
      <c r="R853" s="71"/>
      <c r="S853" s="71"/>
      <c r="T853" s="71"/>
      <c r="U853" s="71"/>
      <c r="V853" s="71"/>
      <c r="W853" s="71"/>
      <c r="X853" s="71"/>
      <c r="Y853" s="71"/>
      <c r="Z853" s="71"/>
      <c r="AA853" s="71"/>
      <c r="AB853" s="71"/>
      <c r="AC853" s="71"/>
      <c r="AD853" s="71"/>
      <c r="AE853" s="71"/>
    </row>
    <row r="854" spans="1:31" ht="12.75" customHeight="1">
      <c r="A854" s="307"/>
      <c r="B854" s="71"/>
      <c r="C854" s="71"/>
      <c r="D854" s="71"/>
      <c r="E854" s="456"/>
      <c r="F854" s="71"/>
      <c r="G854" s="71"/>
      <c r="H854" s="71"/>
      <c r="I854" s="71"/>
      <c r="J854" s="71"/>
      <c r="K854" s="71"/>
      <c r="L854" s="71"/>
      <c r="M854" s="71"/>
      <c r="N854" s="71"/>
      <c r="O854" s="71"/>
      <c r="P854" s="71"/>
      <c r="Q854" s="71"/>
      <c r="R854" s="71"/>
      <c r="S854" s="71"/>
      <c r="T854" s="71"/>
      <c r="U854" s="71"/>
      <c r="V854" s="71"/>
      <c r="W854" s="71"/>
      <c r="X854" s="71"/>
      <c r="Y854" s="71"/>
      <c r="Z854" s="71"/>
      <c r="AA854" s="71"/>
      <c r="AB854" s="71"/>
      <c r="AC854" s="71"/>
      <c r="AD854" s="71"/>
      <c r="AE854" s="71"/>
    </row>
    <row r="855" spans="1:31" ht="12.75" customHeight="1">
      <c r="A855" s="307"/>
      <c r="B855" s="71"/>
      <c r="C855" s="71"/>
      <c r="D855" s="71"/>
      <c r="E855" s="456"/>
      <c r="F855" s="71"/>
      <c r="G855" s="71"/>
      <c r="H855" s="71"/>
      <c r="I855" s="71"/>
      <c r="J855" s="71"/>
      <c r="K855" s="71"/>
      <c r="L855" s="71"/>
      <c r="M855" s="71"/>
      <c r="N855" s="71"/>
      <c r="O855" s="71"/>
      <c r="P855" s="71"/>
      <c r="Q855" s="71"/>
      <c r="R855" s="71"/>
      <c r="S855" s="71"/>
      <c r="T855" s="71"/>
      <c r="U855" s="71"/>
      <c r="V855" s="71"/>
      <c r="W855" s="71"/>
      <c r="X855" s="71"/>
      <c r="Y855" s="71"/>
      <c r="Z855" s="71"/>
      <c r="AA855" s="71"/>
      <c r="AB855" s="71"/>
      <c r="AC855" s="71"/>
      <c r="AD855" s="71"/>
      <c r="AE855" s="71"/>
    </row>
    <row r="856" spans="1:31" ht="12.75" customHeight="1">
      <c r="A856" s="307"/>
      <c r="B856" s="71"/>
      <c r="C856" s="71"/>
      <c r="D856" s="71"/>
      <c r="E856" s="456"/>
      <c r="F856" s="71"/>
      <c r="G856" s="71"/>
      <c r="H856" s="71"/>
      <c r="I856" s="71"/>
      <c r="J856" s="71"/>
      <c r="K856" s="71"/>
      <c r="L856" s="71"/>
      <c r="M856" s="71"/>
      <c r="N856" s="71"/>
      <c r="O856" s="71"/>
      <c r="P856" s="71"/>
      <c r="Q856" s="71"/>
      <c r="R856" s="71"/>
      <c r="S856" s="71"/>
      <c r="T856" s="71"/>
      <c r="U856" s="71"/>
      <c r="V856" s="71"/>
      <c r="W856" s="71"/>
      <c r="X856" s="71"/>
      <c r="Y856" s="71"/>
      <c r="Z856" s="71"/>
      <c r="AA856" s="71"/>
      <c r="AB856" s="71"/>
      <c r="AC856" s="71"/>
      <c r="AD856" s="71"/>
      <c r="AE856" s="71"/>
    </row>
    <row r="857" spans="1:31" ht="12.75" customHeight="1">
      <c r="A857" s="307"/>
      <c r="B857" s="71"/>
      <c r="C857" s="71"/>
      <c r="D857" s="71"/>
      <c r="E857" s="456"/>
      <c r="F857" s="71"/>
      <c r="G857" s="71"/>
      <c r="H857" s="71"/>
      <c r="I857" s="71"/>
      <c r="J857" s="71"/>
      <c r="K857" s="71"/>
      <c r="L857" s="71"/>
      <c r="M857" s="71"/>
      <c r="N857" s="71"/>
      <c r="O857" s="71"/>
      <c r="P857" s="71"/>
      <c r="Q857" s="71"/>
      <c r="R857" s="71"/>
      <c r="S857" s="71"/>
      <c r="T857" s="71"/>
      <c r="U857" s="71"/>
      <c r="V857" s="71"/>
      <c r="W857" s="71"/>
      <c r="X857" s="71"/>
      <c r="Y857" s="71"/>
      <c r="Z857" s="71"/>
      <c r="AA857" s="71"/>
      <c r="AB857" s="71"/>
      <c r="AC857" s="71"/>
      <c r="AD857" s="71"/>
      <c r="AE857" s="71"/>
    </row>
    <row r="858" spans="1:31" ht="12.75" customHeight="1">
      <c r="A858" s="307"/>
      <c r="B858" s="71"/>
      <c r="C858" s="71"/>
      <c r="D858" s="71"/>
      <c r="E858" s="456"/>
      <c r="F858" s="71"/>
      <c r="G858" s="71"/>
      <c r="H858" s="71"/>
      <c r="I858" s="71"/>
      <c r="J858" s="71"/>
      <c r="K858" s="71"/>
      <c r="L858" s="71"/>
      <c r="M858" s="71"/>
      <c r="N858" s="71"/>
      <c r="O858" s="71"/>
      <c r="P858" s="71"/>
      <c r="Q858" s="71"/>
      <c r="R858" s="71"/>
      <c r="S858" s="71"/>
      <c r="T858" s="71"/>
      <c r="U858" s="71"/>
      <c r="V858" s="71"/>
      <c r="W858" s="71"/>
      <c r="X858" s="71"/>
      <c r="Y858" s="71"/>
      <c r="Z858" s="71"/>
      <c r="AA858" s="71"/>
      <c r="AB858" s="71"/>
      <c r="AC858" s="71"/>
      <c r="AD858" s="71"/>
      <c r="AE858" s="71"/>
    </row>
    <row r="859" spans="1:31" ht="12.75" customHeight="1">
      <c r="A859" s="307"/>
      <c r="B859" s="71"/>
      <c r="C859" s="71"/>
      <c r="D859" s="71"/>
      <c r="E859" s="456"/>
      <c r="F859" s="71"/>
      <c r="G859" s="71"/>
      <c r="H859" s="71"/>
      <c r="I859" s="71"/>
      <c r="J859" s="71"/>
      <c r="K859" s="71"/>
      <c r="L859" s="71"/>
      <c r="M859" s="71"/>
      <c r="N859" s="71"/>
      <c r="O859" s="71"/>
      <c r="P859" s="71"/>
      <c r="Q859" s="71"/>
      <c r="R859" s="71"/>
      <c r="S859" s="71"/>
      <c r="T859" s="71"/>
      <c r="U859" s="71"/>
      <c r="V859" s="71"/>
      <c r="W859" s="71"/>
      <c r="X859" s="71"/>
      <c r="Y859" s="71"/>
      <c r="Z859" s="71"/>
      <c r="AA859" s="71"/>
      <c r="AB859" s="71"/>
      <c r="AC859" s="71"/>
      <c r="AD859" s="71"/>
      <c r="AE859" s="71"/>
    </row>
    <row r="860" spans="1:31" ht="12.75" customHeight="1">
      <c r="A860" s="307"/>
      <c r="B860" s="71"/>
      <c r="C860" s="71"/>
      <c r="D860" s="71"/>
      <c r="E860" s="456"/>
      <c r="F860" s="71"/>
      <c r="G860" s="71"/>
      <c r="H860" s="71"/>
      <c r="I860" s="71"/>
      <c r="J860" s="71"/>
      <c r="K860" s="71"/>
      <c r="L860" s="71"/>
      <c r="M860" s="71"/>
      <c r="N860" s="71"/>
      <c r="O860" s="71"/>
      <c r="P860" s="71"/>
      <c r="Q860" s="71"/>
      <c r="R860" s="71"/>
      <c r="S860" s="71"/>
      <c r="T860" s="71"/>
      <c r="U860" s="71"/>
      <c r="V860" s="71"/>
      <c r="W860" s="71"/>
      <c r="X860" s="71"/>
      <c r="Y860" s="71"/>
      <c r="Z860" s="71"/>
      <c r="AA860" s="71"/>
      <c r="AB860" s="71"/>
      <c r="AC860" s="71"/>
      <c r="AD860" s="71"/>
      <c r="AE860" s="71"/>
    </row>
    <row r="861" spans="1:31" ht="12.75" customHeight="1">
      <c r="A861" s="307"/>
      <c r="B861" s="71"/>
      <c r="C861" s="71"/>
      <c r="D861" s="71"/>
      <c r="E861" s="456"/>
      <c r="F861" s="71"/>
      <c r="G861" s="71"/>
      <c r="H861" s="71"/>
      <c r="I861" s="71"/>
      <c r="J861" s="71"/>
      <c r="K861" s="71"/>
      <c r="L861" s="71"/>
      <c r="M861" s="71"/>
      <c r="N861" s="71"/>
      <c r="O861" s="71"/>
      <c r="P861" s="71"/>
      <c r="Q861" s="71"/>
      <c r="R861" s="71"/>
      <c r="S861" s="71"/>
      <c r="T861" s="71"/>
      <c r="U861" s="71"/>
      <c r="V861" s="71"/>
      <c r="W861" s="71"/>
      <c r="X861" s="71"/>
      <c r="Y861" s="71"/>
      <c r="Z861" s="71"/>
      <c r="AA861" s="71"/>
      <c r="AB861" s="71"/>
      <c r="AC861" s="71"/>
      <c r="AD861" s="71"/>
      <c r="AE861" s="71"/>
    </row>
    <row r="862" spans="1:31" ht="12.75" customHeight="1">
      <c r="A862" s="307"/>
      <c r="B862" s="71"/>
      <c r="C862" s="71"/>
      <c r="D862" s="71"/>
      <c r="E862" s="456"/>
      <c r="F862" s="71"/>
      <c r="G862" s="71"/>
      <c r="H862" s="71"/>
      <c r="I862" s="71"/>
      <c r="J862" s="71"/>
      <c r="K862" s="71"/>
      <c r="L862" s="71"/>
      <c r="M862" s="71"/>
      <c r="N862" s="71"/>
      <c r="O862" s="71"/>
      <c r="P862" s="71"/>
      <c r="Q862" s="71"/>
      <c r="R862" s="71"/>
      <c r="S862" s="71"/>
      <c r="T862" s="71"/>
      <c r="U862" s="71"/>
      <c r="V862" s="71"/>
      <c r="W862" s="71"/>
      <c r="X862" s="71"/>
      <c r="Y862" s="71"/>
      <c r="Z862" s="71"/>
      <c r="AA862" s="71"/>
      <c r="AB862" s="71"/>
      <c r="AC862" s="71"/>
      <c r="AD862" s="71"/>
      <c r="AE862" s="71"/>
    </row>
    <row r="863" spans="1:31" ht="12.75" customHeight="1">
      <c r="A863" s="307"/>
      <c r="B863" s="71"/>
      <c r="C863" s="71"/>
      <c r="D863" s="71"/>
      <c r="E863" s="456"/>
      <c r="F863" s="71"/>
      <c r="G863" s="71"/>
      <c r="H863" s="71"/>
      <c r="I863" s="71"/>
      <c r="J863" s="71"/>
      <c r="K863" s="71"/>
      <c r="L863" s="71"/>
      <c r="M863" s="71"/>
      <c r="N863" s="71"/>
      <c r="O863" s="71"/>
      <c r="P863" s="71"/>
      <c r="Q863" s="71"/>
      <c r="R863" s="71"/>
      <c r="S863" s="71"/>
      <c r="T863" s="71"/>
      <c r="U863" s="71"/>
      <c r="V863" s="71"/>
      <c r="W863" s="71"/>
      <c r="X863" s="71"/>
      <c r="Y863" s="71"/>
      <c r="Z863" s="71"/>
      <c r="AA863" s="71"/>
      <c r="AB863" s="71"/>
      <c r="AC863" s="71"/>
      <c r="AD863" s="71"/>
      <c r="AE863" s="71"/>
    </row>
    <row r="864" spans="1:31" ht="12.75" customHeight="1">
      <c r="A864" s="307"/>
      <c r="B864" s="71"/>
      <c r="C864" s="71"/>
      <c r="D864" s="71"/>
      <c r="E864" s="456"/>
      <c r="F864" s="71"/>
      <c r="G864" s="71"/>
      <c r="H864" s="71"/>
      <c r="I864" s="71"/>
      <c r="J864" s="71"/>
      <c r="K864" s="71"/>
      <c r="L864" s="71"/>
      <c r="M864" s="71"/>
      <c r="N864" s="71"/>
      <c r="O864" s="71"/>
      <c r="P864" s="71"/>
      <c r="Q864" s="71"/>
      <c r="R864" s="71"/>
      <c r="S864" s="71"/>
      <c r="T864" s="71"/>
      <c r="U864" s="71"/>
      <c r="V864" s="71"/>
      <c r="W864" s="71"/>
      <c r="X864" s="71"/>
      <c r="Y864" s="71"/>
      <c r="Z864" s="71"/>
      <c r="AA864" s="71"/>
      <c r="AB864" s="71"/>
      <c r="AC864" s="71"/>
      <c r="AD864" s="71"/>
      <c r="AE864" s="71"/>
    </row>
    <row r="865" spans="1:31" ht="12.75" customHeight="1">
      <c r="A865" s="307"/>
      <c r="B865" s="71"/>
      <c r="C865" s="71"/>
      <c r="D865" s="71"/>
      <c r="E865" s="456"/>
      <c r="F865" s="71"/>
      <c r="G865" s="71"/>
      <c r="H865" s="71"/>
      <c r="I865" s="71"/>
      <c r="J865" s="71"/>
      <c r="K865" s="71"/>
      <c r="L865" s="71"/>
      <c r="M865" s="71"/>
      <c r="N865" s="71"/>
      <c r="O865" s="71"/>
      <c r="P865" s="71"/>
      <c r="Q865" s="71"/>
      <c r="R865" s="71"/>
      <c r="S865" s="71"/>
      <c r="T865" s="71"/>
      <c r="U865" s="71"/>
      <c r="V865" s="71"/>
      <c r="W865" s="71"/>
      <c r="X865" s="71"/>
      <c r="Y865" s="71"/>
      <c r="Z865" s="71"/>
      <c r="AA865" s="71"/>
      <c r="AB865" s="71"/>
      <c r="AC865" s="71"/>
      <c r="AD865" s="71"/>
      <c r="AE865" s="71"/>
    </row>
    <row r="866" spans="1:31" ht="12.75" customHeight="1">
      <c r="A866" s="307"/>
      <c r="B866" s="71"/>
      <c r="C866" s="71"/>
      <c r="D866" s="71"/>
      <c r="E866" s="456"/>
      <c r="F866" s="71"/>
      <c r="G866" s="71"/>
      <c r="H866" s="71"/>
      <c r="I866" s="71"/>
      <c r="J866" s="71"/>
      <c r="K866" s="71"/>
      <c r="L866" s="71"/>
      <c r="M866" s="71"/>
      <c r="N866" s="71"/>
      <c r="O866" s="71"/>
      <c r="P866" s="71"/>
      <c r="Q866" s="71"/>
      <c r="R866" s="71"/>
      <c r="S866" s="71"/>
      <c r="T866" s="71"/>
      <c r="U866" s="71"/>
      <c r="V866" s="71"/>
      <c r="W866" s="71"/>
      <c r="X866" s="71"/>
      <c r="Y866" s="71"/>
      <c r="Z866" s="71"/>
      <c r="AA866" s="71"/>
      <c r="AB866" s="71"/>
      <c r="AC866" s="71"/>
      <c r="AD866" s="71"/>
      <c r="AE866" s="71"/>
    </row>
    <row r="867" spans="1:31" ht="12.75" customHeight="1">
      <c r="A867" s="307"/>
      <c r="B867" s="71"/>
      <c r="C867" s="71"/>
      <c r="D867" s="71"/>
      <c r="E867" s="456"/>
      <c r="F867" s="71"/>
      <c r="G867" s="71"/>
      <c r="H867" s="71"/>
      <c r="I867" s="71"/>
      <c r="J867" s="71"/>
      <c r="K867" s="71"/>
      <c r="L867" s="71"/>
      <c r="M867" s="71"/>
      <c r="N867" s="71"/>
      <c r="O867" s="71"/>
      <c r="P867" s="71"/>
      <c r="Q867" s="71"/>
      <c r="R867" s="71"/>
      <c r="S867" s="71"/>
      <c r="T867" s="71"/>
      <c r="U867" s="71"/>
      <c r="V867" s="71"/>
      <c r="W867" s="71"/>
      <c r="X867" s="71"/>
      <c r="Y867" s="71"/>
      <c r="Z867" s="71"/>
      <c r="AA867" s="71"/>
      <c r="AB867" s="71"/>
      <c r="AC867" s="71"/>
      <c r="AD867" s="71"/>
      <c r="AE867" s="71"/>
    </row>
    <row r="868" spans="1:31" ht="12.75" customHeight="1">
      <c r="A868" s="307"/>
      <c r="B868" s="71"/>
      <c r="C868" s="71"/>
      <c r="D868" s="71"/>
      <c r="E868" s="456"/>
      <c r="F868" s="71"/>
      <c r="G868" s="71"/>
      <c r="H868" s="71"/>
      <c r="I868" s="71"/>
      <c r="J868" s="71"/>
      <c r="K868" s="71"/>
      <c r="L868" s="71"/>
      <c r="M868" s="71"/>
      <c r="N868" s="71"/>
      <c r="O868" s="71"/>
      <c r="P868" s="71"/>
      <c r="Q868" s="71"/>
      <c r="R868" s="71"/>
      <c r="S868" s="71"/>
      <c r="T868" s="71"/>
      <c r="U868" s="71"/>
      <c r="V868" s="71"/>
      <c r="W868" s="71"/>
      <c r="X868" s="71"/>
      <c r="Y868" s="71"/>
      <c r="Z868" s="71"/>
      <c r="AA868" s="71"/>
      <c r="AB868" s="71"/>
      <c r="AC868" s="71"/>
      <c r="AD868" s="71"/>
      <c r="AE868" s="71"/>
    </row>
    <row r="869" spans="1:31" ht="12.75" customHeight="1">
      <c r="A869" s="307"/>
      <c r="B869" s="71"/>
      <c r="C869" s="71"/>
      <c r="D869" s="71"/>
      <c r="E869" s="456"/>
      <c r="F869" s="71"/>
      <c r="G869" s="71"/>
      <c r="H869" s="71"/>
      <c r="I869" s="71"/>
      <c r="J869" s="71"/>
      <c r="K869" s="71"/>
      <c r="L869" s="71"/>
      <c r="M869" s="71"/>
      <c r="N869" s="71"/>
      <c r="O869" s="71"/>
      <c r="P869" s="71"/>
      <c r="Q869" s="71"/>
      <c r="R869" s="71"/>
      <c r="S869" s="71"/>
      <c r="T869" s="71"/>
      <c r="U869" s="71"/>
      <c r="V869" s="71"/>
      <c r="W869" s="71"/>
      <c r="X869" s="71"/>
      <c r="Y869" s="71"/>
      <c r="Z869" s="71"/>
      <c r="AA869" s="71"/>
      <c r="AB869" s="71"/>
      <c r="AC869" s="71"/>
      <c r="AD869" s="71"/>
      <c r="AE869" s="71"/>
    </row>
    <row r="870" spans="1:31" ht="12.75" customHeight="1">
      <c r="A870" s="307"/>
      <c r="B870" s="71"/>
      <c r="C870" s="71"/>
      <c r="D870" s="71"/>
      <c r="E870" s="456"/>
      <c r="F870" s="71"/>
      <c r="G870" s="71"/>
      <c r="H870" s="71"/>
      <c r="I870" s="71"/>
      <c r="J870" s="71"/>
      <c r="K870" s="71"/>
      <c r="L870" s="71"/>
      <c r="M870" s="71"/>
      <c r="N870" s="71"/>
      <c r="O870" s="71"/>
      <c r="P870" s="71"/>
      <c r="Q870" s="71"/>
      <c r="R870" s="71"/>
      <c r="S870" s="71"/>
      <c r="T870" s="71"/>
      <c r="U870" s="71"/>
      <c r="V870" s="71"/>
      <c r="W870" s="71"/>
      <c r="X870" s="71"/>
      <c r="Y870" s="71"/>
      <c r="Z870" s="71"/>
      <c r="AA870" s="71"/>
      <c r="AB870" s="71"/>
      <c r="AC870" s="71"/>
      <c r="AD870" s="71"/>
      <c r="AE870" s="71"/>
    </row>
    <row r="871" spans="1:31" ht="12.75" customHeight="1">
      <c r="A871" s="307"/>
      <c r="B871" s="71"/>
      <c r="C871" s="71"/>
      <c r="D871" s="71"/>
      <c r="E871" s="456"/>
      <c r="F871" s="71"/>
      <c r="G871" s="71"/>
      <c r="H871" s="71"/>
      <c r="I871" s="71"/>
      <c r="J871" s="71"/>
      <c r="K871" s="71"/>
      <c r="L871" s="71"/>
      <c r="M871" s="71"/>
      <c r="N871" s="71"/>
      <c r="O871" s="71"/>
      <c r="P871" s="71"/>
      <c r="Q871" s="71"/>
      <c r="R871" s="71"/>
      <c r="S871" s="71"/>
      <c r="T871" s="71"/>
      <c r="U871" s="71"/>
      <c r="V871" s="71"/>
      <c r="W871" s="71"/>
      <c r="X871" s="71"/>
      <c r="Y871" s="71"/>
      <c r="Z871" s="71"/>
      <c r="AA871" s="71"/>
      <c r="AB871" s="71"/>
      <c r="AC871" s="71"/>
      <c r="AD871" s="71"/>
      <c r="AE871" s="71"/>
    </row>
    <row r="872" spans="1:31" ht="12.75" customHeight="1">
      <c r="A872" s="307"/>
      <c r="B872" s="71"/>
      <c r="C872" s="71"/>
      <c r="D872" s="71"/>
      <c r="E872" s="456"/>
      <c r="F872" s="71"/>
      <c r="G872" s="71"/>
      <c r="H872" s="71"/>
      <c r="I872" s="71"/>
      <c r="J872" s="71"/>
      <c r="K872" s="71"/>
      <c r="L872" s="71"/>
      <c r="M872" s="71"/>
      <c r="N872" s="71"/>
      <c r="O872" s="71"/>
      <c r="P872" s="71"/>
      <c r="Q872" s="71"/>
      <c r="R872" s="71"/>
      <c r="S872" s="71"/>
      <c r="T872" s="71"/>
      <c r="U872" s="71"/>
      <c r="V872" s="71"/>
      <c r="W872" s="71"/>
      <c r="X872" s="71"/>
      <c r="Y872" s="71"/>
      <c r="Z872" s="71"/>
      <c r="AA872" s="71"/>
      <c r="AB872" s="71"/>
      <c r="AC872" s="71"/>
      <c r="AD872" s="71"/>
      <c r="AE872" s="71"/>
    </row>
    <row r="873" spans="1:31" ht="12.75" customHeight="1">
      <c r="A873" s="307"/>
      <c r="B873" s="71"/>
      <c r="C873" s="71"/>
      <c r="D873" s="71"/>
      <c r="E873" s="456"/>
      <c r="F873" s="71"/>
      <c r="G873" s="71"/>
      <c r="H873" s="71"/>
      <c r="I873" s="71"/>
      <c r="J873" s="71"/>
      <c r="K873" s="71"/>
      <c r="L873" s="71"/>
      <c r="M873" s="71"/>
      <c r="N873" s="71"/>
      <c r="O873" s="71"/>
      <c r="P873" s="71"/>
      <c r="Q873" s="71"/>
      <c r="R873" s="71"/>
      <c r="S873" s="71"/>
      <c r="T873" s="71"/>
      <c r="U873" s="71"/>
      <c r="V873" s="71"/>
      <c r="W873" s="71"/>
      <c r="X873" s="71"/>
      <c r="Y873" s="71"/>
      <c r="Z873" s="71"/>
      <c r="AA873" s="71"/>
      <c r="AB873" s="71"/>
      <c r="AC873" s="71"/>
      <c r="AD873" s="71"/>
      <c r="AE873" s="71"/>
    </row>
    <row r="874" spans="1:31" ht="12.75" customHeight="1">
      <c r="A874" s="307"/>
      <c r="B874" s="71"/>
      <c r="C874" s="71"/>
      <c r="D874" s="71"/>
      <c r="E874" s="456"/>
      <c r="F874" s="71"/>
      <c r="G874" s="71"/>
      <c r="H874" s="71"/>
      <c r="I874" s="71"/>
      <c r="J874" s="71"/>
      <c r="K874" s="71"/>
      <c r="L874" s="71"/>
      <c r="M874" s="71"/>
      <c r="N874" s="71"/>
      <c r="O874" s="71"/>
      <c r="P874" s="71"/>
      <c r="Q874" s="71"/>
      <c r="R874" s="71"/>
      <c r="S874" s="71"/>
      <c r="T874" s="71"/>
      <c r="U874" s="71"/>
      <c r="V874" s="71"/>
      <c r="W874" s="71"/>
      <c r="X874" s="71"/>
      <c r="Y874" s="71"/>
      <c r="Z874" s="71"/>
      <c r="AA874" s="71"/>
      <c r="AB874" s="71"/>
      <c r="AC874" s="71"/>
      <c r="AD874" s="71"/>
      <c r="AE874" s="71"/>
    </row>
    <row r="875" spans="1:31" ht="12.75" customHeight="1">
      <c r="A875" s="307"/>
      <c r="B875" s="71"/>
      <c r="C875" s="71"/>
      <c r="D875" s="71"/>
      <c r="E875" s="456"/>
      <c r="F875" s="71"/>
      <c r="G875" s="71"/>
      <c r="H875" s="71"/>
      <c r="I875" s="71"/>
      <c r="J875" s="71"/>
      <c r="K875" s="71"/>
      <c r="L875" s="71"/>
      <c r="M875" s="71"/>
      <c r="N875" s="71"/>
      <c r="O875" s="71"/>
      <c r="P875" s="71"/>
      <c r="Q875" s="71"/>
      <c r="R875" s="71"/>
      <c r="S875" s="71"/>
      <c r="T875" s="71"/>
      <c r="U875" s="71"/>
      <c r="V875" s="71"/>
      <c r="W875" s="71"/>
      <c r="X875" s="71"/>
      <c r="Y875" s="71"/>
      <c r="Z875" s="71"/>
      <c r="AA875" s="71"/>
      <c r="AB875" s="71"/>
      <c r="AC875" s="71"/>
      <c r="AD875" s="71"/>
      <c r="AE875" s="71"/>
    </row>
    <row r="876" spans="1:31" ht="12.75" customHeight="1">
      <c r="A876" s="307"/>
      <c r="B876" s="71"/>
      <c r="C876" s="71"/>
      <c r="D876" s="71"/>
      <c r="E876" s="456"/>
      <c r="F876" s="71"/>
      <c r="G876" s="71"/>
      <c r="H876" s="71"/>
      <c r="I876" s="71"/>
      <c r="J876" s="71"/>
      <c r="K876" s="71"/>
      <c r="L876" s="71"/>
      <c r="M876" s="71"/>
      <c r="N876" s="71"/>
      <c r="O876" s="71"/>
      <c r="P876" s="71"/>
      <c r="Q876" s="71"/>
      <c r="R876" s="71"/>
      <c r="S876" s="71"/>
      <c r="T876" s="71"/>
      <c r="U876" s="71"/>
      <c r="V876" s="71"/>
      <c r="W876" s="71"/>
      <c r="X876" s="71"/>
      <c r="Y876" s="71"/>
      <c r="Z876" s="71"/>
      <c r="AA876" s="71"/>
      <c r="AB876" s="71"/>
      <c r="AC876" s="71"/>
      <c r="AD876" s="71"/>
      <c r="AE876" s="71"/>
    </row>
    <row r="877" spans="1:31" ht="12.75" customHeight="1">
      <c r="A877" s="307"/>
      <c r="B877" s="71"/>
      <c r="C877" s="71"/>
      <c r="D877" s="71"/>
      <c r="E877" s="456"/>
      <c r="F877" s="71"/>
      <c r="G877" s="71"/>
      <c r="H877" s="71"/>
      <c r="I877" s="71"/>
      <c r="J877" s="71"/>
      <c r="K877" s="71"/>
      <c r="L877" s="71"/>
      <c r="M877" s="71"/>
      <c r="N877" s="71"/>
      <c r="O877" s="71"/>
      <c r="P877" s="71"/>
      <c r="Q877" s="71"/>
      <c r="R877" s="71"/>
      <c r="S877" s="71"/>
      <c r="T877" s="71"/>
      <c r="U877" s="71"/>
      <c r="V877" s="71"/>
      <c r="W877" s="71"/>
      <c r="X877" s="71"/>
      <c r="Y877" s="71"/>
      <c r="Z877" s="71"/>
      <c r="AA877" s="71"/>
      <c r="AB877" s="71"/>
      <c r="AC877" s="71"/>
      <c r="AD877" s="71"/>
      <c r="AE877" s="71"/>
    </row>
    <row r="878" spans="1:31" ht="12.75" customHeight="1">
      <c r="A878" s="307"/>
      <c r="B878" s="71"/>
      <c r="C878" s="71"/>
      <c r="D878" s="71"/>
      <c r="E878" s="456"/>
      <c r="F878" s="71"/>
      <c r="G878" s="71"/>
      <c r="H878" s="71"/>
      <c r="I878" s="71"/>
      <c r="J878" s="71"/>
      <c r="K878" s="71"/>
      <c r="L878" s="71"/>
      <c r="M878" s="71"/>
      <c r="N878" s="71"/>
      <c r="O878" s="71"/>
      <c r="P878" s="71"/>
      <c r="Q878" s="71"/>
      <c r="R878" s="71"/>
      <c r="S878" s="71"/>
      <c r="T878" s="71"/>
      <c r="U878" s="71"/>
      <c r="V878" s="71"/>
      <c r="W878" s="71"/>
      <c r="X878" s="71"/>
      <c r="Y878" s="71"/>
      <c r="Z878" s="71"/>
      <c r="AA878" s="71"/>
      <c r="AB878" s="71"/>
      <c r="AC878" s="71"/>
      <c r="AD878" s="71"/>
      <c r="AE878" s="71"/>
    </row>
    <row r="879" spans="1:31" ht="12.75" customHeight="1">
      <c r="A879" s="307"/>
      <c r="B879" s="71"/>
      <c r="C879" s="71"/>
      <c r="D879" s="71"/>
      <c r="E879" s="456"/>
      <c r="F879" s="71"/>
      <c r="G879" s="71"/>
      <c r="H879" s="71"/>
      <c r="I879" s="71"/>
      <c r="J879" s="71"/>
      <c r="K879" s="71"/>
      <c r="L879" s="71"/>
      <c r="M879" s="71"/>
      <c r="N879" s="71"/>
      <c r="O879" s="71"/>
      <c r="P879" s="71"/>
      <c r="Q879" s="71"/>
      <c r="R879" s="71"/>
      <c r="S879" s="71"/>
      <c r="T879" s="71"/>
      <c r="U879" s="71"/>
      <c r="V879" s="71"/>
      <c r="W879" s="71"/>
      <c r="X879" s="71"/>
      <c r="Y879" s="71"/>
      <c r="Z879" s="71"/>
      <c r="AA879" s="71"/>
      <c r="AB879" s="71"/>
      <c r="AC879" s="71"/>
      <c r="AD879" s="71"/>
      <c r="AE879" s="71"/>
    </row>
    <row r="880" spans="1:31" ht="12.75" customHeight="1">
      <c r="A880" s="307"/>
      <c r="B880" s="71"/>
      <c r="C880" s="71"/>
      <c r="D880" s="71"/>
      <c r="E880" s="456"/>
      <c r="F880" s="71"/>
      <c r="G880" s="71"/>
      <c r="H880" s="71"/>
      <c r="I880" s="71"/>
      <c r="J880" s="71"/>
      <c r="K880" s="71"/>
      <c r="L880" s="71"/>
      <c r="M880" s="71"/>
      <c r="N880" s="71"/>
      <c r="O880" s="71"/>
      <c r="P880" s="71"/>
      <c r="Q880" s="71"/>
      <c r="R880" s="71"/>
      <c r="S880" s="71"/>
      <c r="T880" s="71"/>
      <c r="U880" s="71"/>
      <c r="V880" s="71"/>
      <c r="W880" s="71"/>
      <c r="X880" s="71"/>
      <c r="Y880" s="71"/>
      <c r="Z880" s="71"/>
      <c r="AA880" s="71"/>
      <c r="AB880" s="71"/>
      <c r="AC880" s="71"/>
      <c r="AD880" s="71"/>
      <c r="AE880" s="71"/>
    </row>
    <row r="881" spans="1:31" ht="12.75" customHeight="1">
      <c r="A881" s="307"/>
      <c r="B881" s="71"/>
      <c r="C881" s="71"/>
      <c r="D881" s="71"/>
      <c r="E881" s="456"/>
      <c r="F881" s="71"/>
      <c r="G881" s="71"/>
      <c r="H881" s="71"/>
      <c r="I881" s="71"/>
      <c r="J881" s="71"/>
      <c r="K881" s="71"/>
      <c r="L881" s="71"/>
      <c r="M881" s="71"/>
      <c r="N881" s="71"/>
      <c r="O881" s="71"/>
      <c r="P881" s="71"/>
      <c r="Q881" s="71"/>
      <c r="R881" s="71"/>
      <c r="S881" s="71"/>
      <c r="T881" s="71"/>
      <c r="U881" s="71"/>
      <c r="V881" s="71"/>
      <c r="W881" s="71"/>
      <c r="X881" s="71"/>
      <c r="Y881" s="71"/>
      <c r="Z881" s="71"/>
      <c r="AA881" s="71"/>
      <c r="AB881" s="71"/>
      <c r="AC881" s="71"/>
      <c r="AD881" s="71"/>
      <c r="AE881" s="71"/>
    </row>
    <row r="882" spans="1:31" ht="12.75" customHeight="1">
      <c r="A882" s="307"/>
      <c r="B882" s="71"/>
      <c r="C882" s="71"/>
      <c r="D882" s="71"/>
      <c r="E882" s="456"/>
      <c r="F882" s="71"/>
      <c r="G882" s="71"/>
      <c r="H882" s="71"/>
      <c r="I882" s="71"/>
      <c r="J882" s="71"/>
      <c r="K882" s="71"/>
      <c r="L882" s="71"/>
      <c r="M882" s="71"/>
      <c r="N882" s="71"/>
      <c r="O882" s="71"/>
      <c r="P882" s="71"/>
      <c r="Q882" s="71"/>
      <c r="R882" s="71"/>
      <c r="S882" s="71"/>
      <c r="T882" s="71"/>
      <c r="U882" s="71"/>
      <c r="V882" s="71"/>
      <c r="W882" s="71"/>
      <c r="X882" s="71"/>
      <c r="Y882" s="71"/>
      <c r="Z882" s="71"/>
      <c r="AA882" s="71"/>
      <c r="AB882" s="71"/>
      <c r="AC882" s="71"/>
      <c r="AD882" s="71"/>
      <c r="AE882" s="71"/>
    </row>
    <row r="883" spans="1:31" ht="12.75" customHeight="1">
      <c r="A883" s="307"/>
      <c r="B883" s="71"/>
      <c r="C883" s="71"/>
      <c r="D883" s="71"/>
      <c r="E883" s="456"/>
      <c r="F883" s="71"/>
      <c r="G883" s="71"/>
      <c r="H883" s="71"/>
      <c r="I883" s="71"/>
      <c r="J883" s="71"/>
      <c r="K883" s="71"/>
      <c r="L883" s="71"/>
      <c r="M883" s="71"/>
      <c r="N883" s="71"/>
      <c r="O883" s="71"/>
      <c r="P883" s="71"/>
      <c r="Q883" s="71"/>
      <c r="R883" s="71"/>
      <c r="S883" s="71"/>
      <c r="T883" s="71"/>
      <c r="U883" s="71"/>
      <c r="V883" s="71"/>
      <c r="W883" s="71"/>
      <c r="X883" s="71"/>
      <c r="Y883" s="71"/>
      <c r="Z883" s="71"/>
      <c r="AA883" s="71"/>
      <c r="AB883" s="71"/>
      <c r="AC883" s="71"/>
      <c r="AD883" s="71"/>
      <c r="AE883" s="71"/>
    </row>
    <row r="884" spans="1:31" ht="12.75" customHeight="1">
      <c r="A884" s="307"/>
      <c r="B884" s="71"/>
      <c r="C884" s="71"/>
      <c r="D884" s="71"/>
      <c r="E884" s="456"/>
      <c r="F884" s="71"/>
      <c r="G884" s="71"/>
      <c r="H884" s="71"/>
      <c r="I884" s="71"/>
      <c r="J884" s="71"/>
      <c r="K884" s="71"/>
      <c r="L884" s="71"/>
      <c r="M884" s="71"/>
      <c r="N884" s="71"/>
      <c r="O884" s="71"/>
      <c r="P884" s="71"/>
      <c r="Q884" s="71"/>
      <c r="R884" s="71"/>
      <c r="S884" s="71"/>
      <c r="T884" s="71"/>
      <c r="U884" s="71"/>
      <c r="V884" s="71"/>
      <c r="W884" s="71"/>
      <c r="X884" s="71"/>
      <c r="Y884" s="71"/>
      <c r="Z884" s="71"/>
      <c r="AA884" s="71"/>
      <c r="AB884" s="71"/>
      <c r="AC884" s="71"/>
      <c r="AD884" s="71"/>
      <c r="AE884" s="71"/>
    </row>
    <row r="885" spans="1:31" ht="12.75" customHeight="1">
      <c r="A885" s="307"/>
      <c r="B885" s="71"/>
      <c r="C885" s="71"/>
      <c r="D885" s="71"/>
      <c r="E885" s="456"/>
      <c r="F885" s="71"/>
      <c r="G885" s="71"/>
      <c r="H885" s="71"/>
      <c r="I885" s="71"/>
      <c r="J885" s="71"/>
      <c r="K885" s="71"/>
      <c r="L885" s="71"/>
      <c r="M885" s="71"/>
      <c r="N885" s="71"/>
      <c r="O885" s="71"/>
      <c r="P885" s="71"/>
      <c r="Q885" s="71"/>
      <c r="R885" s="71"/>
      <c r="S885" s="71"/>
      <c r="T885" s="71"/>
      <c r="U885" s="71"/>
      <c r="V885" s="71"/>
      <c r="W885" s="71"/>
      <c r="X885" s="71"/>
      <c r="Y885" s="71"/>
      <c r="Z885" s="71"/>
      <c r="AA885" s="71"/>
      <c r="AB885" s="71"/>
      <c r="AC885" s="71"/>
      <c r="AD885" s="71"/>
      <c r="AE885" s="71"/>
    </row>
    <row r="886" spans="1:31" ht="12.75" customHeight="1">
      <c r="A886" s="307"/>
      <c r="B886" s="71"/>
      <c r="C886" s="71"/>
      <c r="D886" s="71"/>
      <c r="E886" s="456"/>
      <c r="F886" s="71"/>
      <c r="G886" s="71"/>
      <c r="H886" s="71"/>
      <c r="I886" s="71"/>
      <c r="J886" s="71"/>
      <c r="K886" s="71"/>
      <c r="L886" s="71"/>
      <c r="M886" s="71"/>
      <c r="N886" s="71"/>
      <c r="O886" s="71"/>
      <c r="P886" s="71"/>
      <c r="Q886" s="71"/>
      <c r="R886" s="71"/>
      <c r="S886" s="71"/>
      <c r="T886" s="71"/>
      <c r="U886" s="71"/>
      <c r="V886" s="71"/>
      <c r="W886" s="71"/>
      <c r="X886" s="71"/>
      <c r="Y886" s="71"/>
      <c r="Z886" s="71"/>
      <c r="AA886" s="71"/>
      <c r="AB886" s="71"/>
      <c r="AC886" s="71"/>
      <c r="AD886" s="71"/>
      <c r="AE886" s="71"/>
    </row>
    <row r="887" spans="1:31" ht="12.75" customHeight="1">
      <c r="A887" s="307"/>
      <c r="B887" s="71"/>
      <c r="C887" s="71"/>
      <c r="D887" s="71"/>
      <c r="E887" s="456"/>
      <c r="F887" s="71"/>
      <c r="G887" s="71"/>
      <c r="H887" s="71"/>
      <c r="I887" s="71"/>
      <c r="J887" s="71"/>
      <c r="K887" s="71"/>
      <c r="L887" s="71"/>
      <c r="M887" s="71"/>
      <c r="N887" s="71"/>
      <c r="O887" s="71"/>
      <c r="P887" s="71"/>
      <c r="Q887" s="71"/>
      <c r="R887" s="71"/>
      <c r="S887" s="71"/>
      <c r="T887" s="71"/>
      <c r="U887" s="71"/>
      <c r="V887" s="71"/>
      <c r="W887" s="71"/>
      <c r="X887" s="71"/>
      <c r="Y887" s="71"/>
      <c r="Z887" s="71"/>
      <c r="AA887" s="71"/>
      <c r="AB887" s="71"/>
      <c r="AC887" s="71"/>
      <c r="AD887" s="71"/>
      <c r="AE887" s="71"/>
    </row>
    <row r="888" spans="1:31" ht="12.75" customHeight="1">
      <c r="A888" s="307"/>
      <c r="B888" s="71"/>
      <c r="C888" s="71"/>
      <c r="D888" s="71"/>
      <c r="E888" s="456"/>
      <c r="F888" s="71"/>
      <c r="G888" s="71"/>
      <c r="H888" s="71"/>
      <c r="I888" s="71"/>
      <c r="J888" s="71"/>
      <c r="K888" s="71"/>
      <c r="L888" s="71"/>
      <c r="M888" s="71"/>
      <c r="N888" s="71"/>
      <c r="O888" s="71"/>
      <c r="P888" s="71"/>
      <c r="Q888" s="71"/>
      <c r="R888" s="71"/>
      <c r="S888" s="71"/>
      <c r="T888" s="71"/>
      <c r="U888" s="71"/>
      <c r="V888" s="71"/>
      <c r="W888" s="71"/>
      <c r="X888" s="71"/>
      <c r="Y888" s="71"/>
      <c r="Z888" s="71"/>
      <c r="AA888" s="71"/>
      <c r="AB888" s="71"/>
      <c r="AC888" s="71"/>
      <c r="AD888" s="71"/>
      <c r="AE888" s="71"/>
    </row>
    <row r="889" spans="1:31" ht="12.75" customHeight="1">
      <c r="A889" s="307"/>
      <c r="B889" s="71"/>
      <c r="C889" s="71"/>
      <c r="D889" s="71"/>
      <c r="E889" s="456"/>
      <c r="F889" s="71"/>
      <c r="G889" s="71"/>
      <c r="H889" s="71"/>
      <c r="I889" s="71"/>
      <c r="J889" s="71"/>
      <c r="K889" s="71"/>
      <c r="L889" s="71"/>
      <c r="M889" s="71"/>
      <c r="N889" s="71"/>
      <c r="O889" s="71"/>
      <c r="P889" s="71"/>
      <c r="Q889" s="71"/>
      <c r="R889" s="71"/>
      <c r="S889" s="71"/>
      <c r="T889" s="71"/>
      <c r="U889" s="71"/>
      <c r="V889" s="71"/>
      <c r="W889" s="71"/>
      <c r="X889" s="71"/>
      <c r="Y889" s="71"/>
      <c r="Z889" s="71"/>
      <c r="AA889" s="71"/>
      <c r="AB889" s="71"/>
      <c r="AC889" s="71"/>
      <c r="AD889" s="71"/>
      <c r="AE889" s="71"/>
    </row>
    <row r="890" spans="1:31" ht="12.75" customHeight="1">
      <c r="A890" s="307"/>
      <c r="B890" s="71"/>
      <c r="C890" s="71"/>
      <c r="D890" s="71"/>
      <c r="E890" s="456"/>
      <c r="F890" s="71"/>
      <c r="G890" s="71"/>
      <c r="H890" s="71"/>
      <c r="I890" s="71"/>
      <c r="J890" s="71"/>
      <c r="K890" s="71"/>
      <c r="L890" s="71"/>
      <c r="M890" s="71"/>
      <c r="N890" s="71"/>
      <c r="O890" s="71"/>
      <c r="P890" s="71"/>
      <c r="Q890" s="71"/>
      <c r="R890" s="71"/>
      <c r="S890" s="71"/>
      <c r="T890" s="71"/>
      <c r="U890" s="71"/>
      <c r="V890" s="71"/>
      <c r="W890" s="71"/>
      <c r="X890" s="71"/>
      <c r="Y890" s="71"/>
      <c r="Z890" s="71"/>
      <c r="AA890" s="71"/>
      <c r="AB890" s="71"/>
      <c r="AC890" s="71"/>
      <c r="AD890" s="71"/>
      <c r="AE890" s="71"/>
    </row>
    <row r="891" spans="1:31" ht="12.75" customHeight="1">
      <c r="A891" s="307"/>
      <c r="B891" s="71"/>
      <c r="C891" s="71"/>
      <c r="D891" s="71"/>
      <c r="E891" s="456"/>
      <c r="F891" s="71"/>
      <c r="G891" s="71"/>
      <c r="H891" s="71"/>
      <c r="I891" s="71"/>
      <c r="J891" s="71"/>
      <c r="K891" s="71"/>
      <c r="L891" s="71"/>
      <c r="M891" s="71"/>
      <c r="N891" s="71"/>
      <c r="O891" s="71"/>
      <c r="P891" s="71"/>
      <c r="Q891" s="71"/>
      <c r="R891" s="71"/>
      <c r="S891" s="71"/>
      <c r="T891" s="71"/>
      <c r="U891" s="71"/>
      <c r="V891" s="71"/>
      <c r="W891" s="71"/>
      <c r="X891" s="71"/>
      <c r="Y891" s="71"/>
      <c r="Z891" s="71"/>
      <c r="AA891" s="71"/>
      <c r="AB891" s="71"/>
      <c r="AC891" s="71"/>
      <c r="AD891" s="71"/>
      <c r="AE891" s="71"/>
    </row>
    <row r="892" spans="1:31" ht="12.75" customHeight="1">
      <c r="A892" s="307"/>
      <c r="B892" s="71"/>
      <c r="C892" s="71"/>
      <c r="D892" s="71"/>
      <c r="E892" s="456"/>
      <c r="F892" s="71"/>
      <c r="G892" s="71"/>
      <c r="H892" s="71"/>
      <c r="I892" s="71"/>
      <c r="J892" s="71"/>
      <c r="K892" s="71"/>
      <c r="L892" s="71"/>
      <c r="M892" s="71"/>
      <c r="N892" s="71"/>
      <c r="O892" s="71"/>
      <c r="P892" s="71"/>
      <c r="Q892" s="71"/>
      <c r="R892" s="71"/>
      <c r="S892" s="71"/>
      <c r="T892" s="71"/>
      <c r="U892" s="71"/>
      <c r="V892" s="71"/>
      <c r="W892" s="71"/>
      <c r="X892" s="71"/>
      <c r="Y892" s="71"/>
      <c r="Z892" s="71"/>
      <c r="AA892" s="71"/>
      <c r="AB892" s="71"/>
      <c r="AC892" s="71"/>
      <c r="AD892" s="71"/>
      <c r="AE892" s="71"/>
    </row>
    <row r="893" spans="1:31" ht="12.75" customHeight="1">
      <c r="A893" s="307"/>
      <c r="B893" s="71"/>
      <c r="C893" s="71"/>
      <c r="D893" s="71"/>
      <c r="E893" s="456"/>
      <c r="F893" s="71"/>
      <c r="G893" s="71"/>
      <c r="H893" s="71"/>
      <c r="I893" s="71"/>
      <c r="J893" s="71"/>
      <c r="K893" s="71"/>
      <c r="L893" s="71"/>
      <c r="M893" s="71"/>
      <c r="N893" s="71"/>
      <c r="O893" s="71"/>
      <c r="P893" s="71"/>
      <c r="Q893" s="71"/>
      <c r="R893" s="71"/>
      <c r="S893" s="71"/>
      <c r="T893" s="71"/>
      <c r="U893" s="71"/>
      <c r="V893" s="71"/>
      <c r="W893" s="71"/>
      <c r="X893" s="71"/>
      <c r="Y893" s="71"/>
      <c r="Z893" s="71"/>
      <c r="AA893" s="71"/>
      <c r="AB893" s="71"/>
      <c r="AC893" s="71"/>
      <c r="AD893" s="71"/>
      <c r="AE893" s="71"/>
    </row>
    <row r="894" spans="1:31" ht="12.75" customHeight="1">
      <c r="A894" s="307"/>
      <c r="B894" s="71"/>
      <c r="C894" s="71"/>
      <c r="D894" s="71"/>
      <c r="E894" s="456"/>
      <c r="F894" s="71"/>
      <c r="G894" s="71"/>
      <c r="H894" s="71"/>
      <c r="I894" s="71"/>
      <c r="J894" s="71"/>
      <c r="K894" s="71"/>
      <c r="L894" s="71"/>
      <c r="M894" s="71"/>
      <c r="N894" s="71"/>
      <c r="O894" s="71"/>
      <c r="P894" s="71"/>
      <c r="Q894" s="71"/>
      <c r="R894" s="71"/>
      <c r="S894" s="71"/>
      <c r="T894" s="71"/>
      <c r="U894" s="71"/>
      <c r="V894" s="71"/>
      <c r="W894" s="71"/>
      <c r="X894" s="71"/>
      <c r="Y894" s="71"/>
      <c r="Z894" s="71"/>
      <c r="AA894" s="71"/>
      <c r="AB894" s="71"/>
      <c r="AC894" s="71"/>
      <c r="AD894" s="71"/>
      <c r="AE894" s="71"/>
    </row>
    <row r="895" spans="1:31" ht="12.75" customHeight="1">
      <c r="A895" s="307"/>
      <c r="B895" s="71"/>
      <c r="C895" s="71"/>
      <c r="D895" s="71"/>
      <c r="E895" s="456"/>
      <c r="F895" s="71"/>
      <c r="G895" s="71"/>
      <c r="H895" s="71"/>
      <c r="I895" s="71"/>
      <c r="J895" s="71"/>
      <c r="K895" s="71"/>
      <c r="L895" s="71"/>
      <c r="M895" s="71"/>
      <c r="N895" s="71"/>
      <c r="O895" s="71"/>
      <c r="P895" s="71"/>
      <c r="Q895" s="71"/>
      <c r="R895" s="71"/>
      <c r="S895" s="71"/>
      <c r="T895" s="71"/>
      <c r="U895" s="71"/>
      <c r="V895" s="71"/>
      <c r="W895" s="71"/>
      <c r="X895" s="71"/>
      <c r="Y895" s="71"/>
      <c r="Z895" s="71"/>
      <c r="AA895" s="71"/>
      <c r="AB895" s="71"/>
      <c r="AC895" s="71"/>
      <c r="AD895" s="71"/>
      <c r="AE895" s="71"/>
    </row>
    <row r="896" spans="1:31" ht="12.75" customHeight="1">
      <c r="A896" s="307"/>
      <c r="B896" s="71"/>
      <c r="C896" s="71"/>
      <c r="D896" s="71"/>
      <c r="E896" s="456"/>
      <c r="F896" s="71"/>
      <c r="G896" s="71"/>
      <c r="H896" s="71"/>
      <c r="I896" s="71"/>
      <c r="J896" s="71"/>
      <c r="K896" s="71"/>
      <c r="L896" s="71"/>
      <c r="M896" s="71"/>
      <c r="N896" s="71"/>
      <c r="O896" s="71"/>
      <c r="P896" s="71"/>
      <c r="Q896" s="71"/>
      <c r="R896" s="71"/>
      <c r="S896" s="71"/>
      <c r="T896" s="71"/>
      <c r="U896" s="71"/>
      <c r="V896" s="71"/>
      <c r="W896" s="71"/>
      <c r="X896" s="71"/>
      <c r="Y896" s="71"/>
      <c r="Z896" s="71"/>
      <c r="AA896" s="71"/>
      <c r="AB896" s="71"/>
      <c r="AC896" s="71"/>
      <c r="AD896" s="71"/>
      <c r="AE896" s="71"/>
    </row>
    <row r="897" spans="1:31" ht="12.75" customHeight="1">
      <c r="A897" s="307"/>
      <c r="B897" s="71"/>
      <c r="C897" s="71"/>
      <c r="D897" s="71"/>
      <c r="E897" s="456"/>
      <c r="F897" s="71"/>
      <c r="G897" s="71"/>
      <c r="H897" s="71"/>
      <c r="I897" s="71"/>
      <c r="J897" s="71"/>
      <c r="K897" s="71"/>
      <c r="L897" s="71"/>
      <c r="M897" s="71"/>
      <c r="N897" s="71"/>
      <c r="O897" s="71"/>
      <c r="P897" s="71"/>
      <c r="Q897" s="71"/>
      <c r="R897" s="71"/>
      <c r="S897" s="71"/>
      <c r="T897" s="71"/>
      <c r="U897" s="71"/>
      <c r="V897" s="71"/>
      <c r="W897" s="71"/>
      <c r="X897" s="71"/>
      <c r="Y897" s="71"/>
      <c r="Z897" s="71"/>
      <c r="AA897" s="71"/>
      <c r="AB897" s="71"/>
      <c r="AC897" s="71"/>
      <c r="AD897" s="71"/>
      <c r="AE897" s="71"/>
    </row>
    <row r="898" spans="1:31" ht="12.75" customHeight="1">
      <c r="A898" s="307"/>
      <c r="B898" s="71"/>
      <c r="C898" s="71"/>
      <c r="D898" s="71"/>
      <c r="E898" s="456"/>
      <c r="F898" s="71"/>
      <c r="G898" s="71"/>
      <c r="H898" s="71"/>
      <c r="I898" s="71"/>
      <c r="J898" s="71"/>
      <c r="K898" s="71"/>
      <c r="L898" s="71"/>
      <c r="M898" s="71"/>
      <c r="N898" s="71"/>
      <c r="O898" s="71"/>
      <c r="P898" s="71"/>
      <c r="Q898" s="71"/>
      <c r="R898" s="71"/>
      <c r="S898" s="71"/>
      <c r="T898" s="71"/>
      <c r="U898" s="71"/>
      <c r="V898" s="71"/>
      <c r="W898" s="71"/>
      <c r="X898" s="71"/>
      <c r="Y898" s="71"/>
      <c r="Z898" s="71"/>
      <c r="AA898" s="71"/>
      <c r="AB898" s="71"/>
      <c r="AC898" s="71"/>
      <c r="AD898" s="71"/>
      <c r="AE898" s="71"/>
    </row>
    <row r="899" spans="1:31" ht="12.75" customHeight="1">
      <c r="A899" s="307"/>
      <c r="B899" s="71"/>
      <c r="C899" s="71"/>
      <c r="D899" s="71"/>
      <c r="E899" s="456"/>
      <c r="F899" s="71"/>
      <c r="G899" s="71"/>
      <c r="H899" s="71"/>
      <c r="I899" s="71"/>
      <c r="J899" s="71"/>
      <c r="K899" s="71"/>
      <c r="L899" s="71"/>
      <c r="M899" s="71"/>
      <c r="N899" s="71"/>
      <c r="O899" s="71"/>
      <c r="P899" s="71"/>
      <c r="Q899" s="71"/>
      <c r="R899" s="71"/>
      <c r="S899" s="71"/>
      <c r="T899" s="71"/>
      <c r="U899" s="71"/>
      <c r="V899" s="71"/>
      <c r="W899" s="71"/>
      <c r="X899" s="71"/>
      <c r="Y899" s="71"/>
      <c r="Z899" s="71"/>
      <c r="AA899" s="71"/>
      <c r="AB899" s="71"/>
      <c r="AC899" s="71"/>
      <c r="AD899" s="71"/>
      <c r="AE899" s="71"/>
    </row>
    <row r="900" spans="1:31" ht="12.75" customHeight="1">
      <c r="A900" s="307"/>
      <c r="B900" s="71"/>
      <c r="C900" s="71"/>
      <c r="D900" s="71"/>
      <c r="E900" s="456"/>
      <c r="F900" s="71"/>
      <c r="G900" s="71"/>
      <c r="H900" s="71"/>
      <c r="I900" s="71"/>
      <c r="J900" s="71"/>
      <c r="K900" s="71"/>
      <c r="L900" s="71"/>
      <c r="M900" s="71"/>
      <c r="N900" s="71"/>
      <c r="O900" s="71"/>
      <c r="P900" s="71"/>
      <c r="Q900" s="71"/>
      <c r="R900" s="71"/>
      <c r="S900" s="71"/>
      <c r="T900" s="71"/>
      <c r="U900" s="71"/>
      <c r="V900" s="71"/>
      <c r="W900" s="71"/>
      <c r="X900" s="71"/>
      <c r="Y900" s="71"/>
      <c r="Z900" s="71"/>
      <c r="AA900" s="71"/>
      <c r="AB900" s="71"/>
      <c r="AC900" s="71"/>
      <c r="AD900" s="71"/>
      <c r="AE900" s="71"/>
    </row>
    <row r="901" spans="1:31" ht="12.75" customHeight="1">
      <c r="A901" s="307"/>
      <c r="B901" s="71"/>
      <c r="C901" s="71"/>
      <c r="D901" s="71"/>
      <c r="E901" s="456"/>
      <c r="F901" s="71"/>
      <c r="G901" s="71"/>
      <c r="H901" s="71"/>
      <c r="I901" s="71"/>
      <c r="J901" s="71"/>
      <c r="K901" s="71"/>
      <c r="L901" s="71"/>
      <c r="M901" s="71"/>
      <c r="N901" s="71"/>
      <c r="O901" s="71"/>
      <c r="P901" s="71"/>
      <c r="Q901" s="71"/>
      <c r="R901" s="71"/>
      <c r="S901" s="71"/>
      <c r="T901" s="71"/>
      <c r="U901" s="71"/>
      <c r="V901" s="71"/>
      <c r="W901" s="71"/>
      <c r="X901" s="71"/>
      <c r="Y901" s="71"/>
      <c r="Z901" s="71"/>
      <c r="AA901" s="71"/>
      <c r="AB901" s="71"/>
      <c r="AC901" s="71"/>
      <c r="AD901" s="71"/>
      <c r="AE901" s="71"/>
    </row>
    <row r="902" spans="1:31" ht="12.75" customHeight="1">
      <c r="A902" s="307"/>
      <c r="B902" s="71"/>
      <c r="C902" s="71"/>
      <c r="D902" s="71"/>
      <c r="E902" s="456"/>
      <c r="F902" s="71"/>
      <c r="G902" s="71"/>
      <c r="H902" s="71"/>
      <c r="I902" s="71"/>
      <c r="J902" s="71"/>
      <c r="K902" s="71"/>
      <c r="L902" s="71"/>
      <c r="M902" s="71"/>
      <c r="N902" s="71"/>
      <c r="O902" s="71"/>
      <c r="P902" s="71"/>
      <c r="Q902" s="71"/>
      <c r="R902" s="71"/>
      <c r="S902" s="71"/>
      <c r="T902" s="71"/>
      <c r="U902" s="71"/>
      <c r="V902" s="71"/>
      <c r="W902" s="71"/>
      <c r="X902" s="71"/>
      <c r="Y902" s="71"/>
      <c r="Z902" s="71"/>
      <c r="AA902" s="71"/>
      <c r="AB902" s="71"/>
      <c r="AC902" s="71"/>
      <c r="AD902" s="71"/>
      <c r="AE902" s="71"/>
    </row>
    <row r="903" spans="1:31" ht="12.75" customHeight="1">
      <c r="A903" s="307"/>
      <c r="B903" s="71"/>
      <c r="C903" s="71"/>
      <c r="D903" s="71"/>
      <c r="E903" s="456"/>
      <c r="F903" s="71"/>
      <c r="G903" s="71"/>
      <c r="H903" s="71"/>
      <c r="I903" s="71"/>
      <c r="J903" s="71"/>
      <c r="K903" s="71"/>
      <c r="L903" s="71"/>
      <c r="M903" s="71"/>
      <c r="N903" s="71"/>
      <c r="O903" s="71"/>
      <c r="P903" s="71"/>
      <c r="Q903" s="71"/>
      <c r="R903" s="71"/>
      <c r="S903" s="71"/>
      <c r="T903" s="71"/>
      <c r="U903" s="71"/>
      <c r="V903" s="71"/>
      <c r="W903" s="71"/>
      <c r="X903" s="71"/>
      <c r="Y903" s="71"/>
      <c r="Z903" s="71"/>
      <c r="AA903" s="71"/>
      <c r="AB903" s="71"/>
      <c r="AC903" s="71"/>
      <c r="AD903" s="71"/>
      <c r="AE903" s="71"/>
    </row>
    <row r="904" spans="1:31" ht="12.75" customHeight="1">
      <c r="A904" s="307"/>
      <c r="B904" s="71"/>
      <c r="C904" s="71"/>
      <c r="D904" s="71"/>
      <c r="E904" s="456"/>
      <c r="F904" s="71"/>
      <c r="G904" s="71"/>
      <c r="H904" s="71"/>
      <c r="I904" s="71"/>
      <c r="J904" s="71"/>
      <c r="K904" s="71"/>
      <c r="L904" s="71"/>
      <c r="M904" s="71"/>
      <c r="N904" s="71"/>
      <c r="O904" s="71"/>
      <c r="P904" s="71"/>
      <c r="Q904" s="71"/>
      <c r="R904" s="71"/>
      <c r="S904" s="71"/>
      <c r="T904" s="71"/>
      <c r="U904" s="71"/>
      <c r="V904" s="71"/>
      <c r="W904" s="71"/>
      <c r="X904" s="71"/>
      <c r="Y904" s="71"/>
      <c r="Z904" s="71"/>
      <c r="AA904" s="71"/>
      <c r="AB904" s="71"/>
      <c r="AC904" s="71"/>
      <c r="AD904" s="71"/>
      <c r="AE904" s="71"/>
    </row>
    <row r="905" spans="1:31" ht="12.75" customHeight="1">
      <c r="A905" s="307"/>
      <c r="B905" s="71"/>
      <c r="C905" s="71"/>
      <c r="D905" s="71"/>
      <c r="E905" s="456"/>
      <c r="F905" s="71"/>
      <c r="G905" s="71"/>
      <c r="H905" s="71"/>
      <c r="I905" s="71"/>
      <c r="J905" s="71"/>
      <c r="K905" s="71"/>
      <c r="L905" s="71"/>
      <c r="M905" s="71"/>
      <c r="N905" s="71"/>
      <c r="O905" s="71"/>
      <c r="P905" s="71"/>
      <c r="Q905" s="71"/>
      <c r="R905" s="71"/>
      <c r="S905" s="71"/>
      <c r="T905" s="71"/>
      <c r="U905" s="71"/>
      <c r="V905" s="71"/>
      <c r="W905" s="71"/>
      <c r="X905" s="71"/>
      <c r="Y905" s="71"/>
      <c r="Z905" s="71"/>
      <c r="AA905" s="71"/>
      <c r="AB905" s="71"/>
      <c r="AC905" s="71"/>
      <c r="AD905" s="71"/>
      <c r="AE905" s="71"/>
    </row>
    <row r="906" spans="1:31" ht="12.75" customHeight="1">
      <c r="A906" s="307"/>
      <c r="B906" s="71"/>
      <c r="C906" s="71"/>
      <c r="D906" s="71"/>
      <c r="E906" s="456"/>
      <c r="F906" s="71"/>
      <c r="G906" s="71"/>
      <c r="H906" s="71"/>
      <c r="I906" s="71"/>
      <c r="J906" s="71"/>
      <c r="K906" s="71"/>
      <c r="L906" s="71"/>
      <c r="M906" s="71"/>
      <c r="N906" s="71"/>
      <c r="O906" s="71"/>
      <c r="P906" s="71"/>
      <c r="Q906" s="71"/>
      <c r="R906" s="71"/>
      <c r="S906" s="71"/>
      <c r="T906" s="71"/>
      <c r="U906" s="71"/>
      <c r="V906" s="71"/>
      <c r="W906" s="71"/>
      <c r="X906" s="71"/>
      <c r="Y906" s="71"/>
      <c r="Z906" s="71"/>
      <c r="AA906" s="71"/>
      <c r="AB906" s="71"/>
      <c r="AC906" s="71"/>
      <c r="AD906" s="71"/>
      <c r="AE906" s="71"/>
    </row>
    <row r="907" spans="1:31" ht="12.75" customHeight="1">
      <c r="A907" s="307"/>
      <c r="B907" s="71"/>
      <c r="C907" s="71"/>
      <c r="D907" s="71"/>
      <c r="E907" s="456"/>
      <c r="F907" s="71"/>
      <c r="G907" s="71"/>
      <c r="H907" s="71"/>
      <c r="I907" s="71"/>
      <c r="J907" s="71"/>
      <c r="K907" s="71"/>
      <c r="L907" s="71"/>
      <c r="M907" s="71"/>
      <c r="N907" s="71"/>
      <c r="O907" s="71"/>
      <c r="P907" s="71"/>
      <c r="Q907" s="71"/>
      <c r="R907" s="71"/>
      <c r="S907" s="71"/>
      <c r="T907" s="71"/>
      <c r="U907" s="71"/>
      <c r="V907" s="71"/>
      <c r="W907" s="71"/>
      <c r="X907" s="71"/>
      <c r="Y907" s="71"/>
      <c r="Z907" s="71"/>
      <c r="AA907" s="71"/>
      <c r="AB907" s="71"/>
      <c r="AC907" s="71"/>
      <c r="AD907" s="71"/>
      <c r="AE907" s="71"/>
    </row>
    <row r="908" spans="1:31" ht="12.75" customHeight="1">
      <c r="A908" s="307"/>
      <c r="B908" s="71"/>
      <c r="C908" s="71"/>
      <c r="D908" s="71"/>
      <c r="E908" s="456"/>
      <c r="F908" s="71"/>
      <c r="G908" s="71"/>
      <c r="H908" s="71"/>
      <c r="I908" s="71"/>
      <c r="J908" s="71"/>
      <c r="K908" s="71"/>
      <c r="L908" s="71"/>
      <c r="M908" s="71"/>
      <c r="N908" s="71"/>
      <c r="O908" s="71"/>
      <c r="P908" s="71"/>
      <c r="Q908" s="71"/>
      <c r="R908" s="71"/>
      <c r="S908" s="71"/>
      <c r="T908" s="71"/>
      <c r="U908" s="71"/>
      <c r="V908" s="71"/>
      <c r="W908" s="71"/>
      <c r="X908" s="71"/>
      <c r="Y908" s="71"/>
      <c r="Z908" s="71"/>
      <c r="AA908" s="71"/>
      <c r="AB908" s="71"/>
      <c r="AC908" s="71"/>
      <c r="AD908" s="71"/>
      <c r="AE908" s="71"/>
    </row>
    <row r="909" spans="1:31" ht="12.75" customHeight="1">
      <c r="A909" s="307"/>
      <c r="B909" s="71"/>
      <c r="C909" s="71"/>
      <c r="D909" s="71"/>
      <c r="E909" s="456"/>
      <c r="F909" s="71"/>
      <c r="G909" s="71"/>
      <c r="H909" s="71"/>
      <c r="I909" s="71"/>
      <c r="J909" s="71"/>
      <c r="K909" s="71"/>
      <c r="L909" s="71"/>
      <c r="M909" s="71"/>
      <c r="N909" s="71"/>
      <c r="O909" s="71"/>
      <c r="P909" s="71"/>
      <c r="Q909" s="71"/>
      <c r="R909" s="71"/>
      <c r="S909" s="71"/>
      <c r="T909" s="71"/>
      <c r="U909" s="71"/>
      <c r="V909" s="71"/>
      <c r="W909" s="71"/>
      <c r="X909" s="71"/>
      <c r="Y909" s="71"/>
      <c r="Z909" s="71"/>
      <c r="AA909" s="71"/>
      <c r="AB909" s="71"/>
      <c r="AC909" s="71"/>
      <c r="AD909" s="71"/>
      <c r="AE909" s="71"/>
    </row>
    <row r="910" spans="1:31" ht="12.75" customHeight="1">
      <c r="A910" s="307"/>
      <c r="B910" s="71"/>
      <c r="C910" s="71"/>
      <c r="D910" s="71"/>
      <c r="E910" s="456"/>
      <c r="F910" s="71"/>
      <c r="G910" s="71"/>
      <c r="H910" s="71"/>
      <c r="I910" s="71"/>
      <c r="J910" s="71"/>
      <c r="K910" s="71"/>
      <c r="L910" s="71"/>
      <c r="M910" s="71"/>
      <c r="N910" s="71"/>
      <c r="O910" s="71"/>
      <c r="P910" s="71"/>
      <c r="Q910" s="71"/>
      <c r="R910" s="71"/>
      <c r="S910" s="71"/>
      <c r="T910" s="71"/>
      <c r="U910" s="71"/>
      <c r="V910" s="71"/>
      <c r="W910" s="71"/>
      <c r="X910" s="71"/>
      <c r="Y910" s="71"/>
      <c r="Z910" s="71"/>
      <c r="AA910" s="71"/>
      <c r="AB910" s="71"/>
      <c r="AC910" s="71"/>
      <c r="AD910" s="71"/>
      <c r="AE910" s="71"/>
    </row>
    <row r="911" spans="1:31" ht="12.75" customHeight="1">
      <c r="A911" s="307"/>
      <c r="B911" s="71"/>
      <c r="C911" s="71"/>
      <c r="D911" s="71"/>
      <c r="E911" s="456"/>
      <c r="F911" s="71"/>
      <c r="G911" s="71"/>
      <c r="H911" s="71"/>
      <c r="I911" s="71"/>
      <c r="J911" s="71"/>
      <c r="K911" s="71"/>
      <c r="L911" s="71"/>
      <c r="M911" s="71"/>
      <c r="N911" s="71"/>
      <c r="O911" s="71"/>
      <c r="P911" s="71"/>
      <c r="Q911" s="71"/>
      <c r="R911" s="71"/>
      <c r="S911" s="71"/>
      <c r="T911" s="71"/>
      <c r="U911" s="71"/>
      <c r="V911" s="71"/>
      <c r="W911" s="71"/>
      <c r="X911" s="71"/>
      <c r="Y911" s="71"/>
      <c r="Z911" s="71"/>
      <c r="AA911" s="71"/>
      <c r="AB911" s="71"/>
      <c r="AC911" s="71"/>
      <c r="AD911" s="71"/>
      <c r="AE911" s="71"/>
    </row>
    <row r="912" spans="1:31" ht="12.75" customHeight="1">
      <c r="A912" s="307"/>
      <c r="B912" s="71"/>
      <c r="C912" s="71"/>
      <c r="D912" s="71"/>
      <c r="E912" s="456"/>
      <c r="F912" s="71"/>
      <c r="G912" s="71"/>
      <c r="H912" s="71"/>
      <c r="I912" s="71"/>
      <c r="J912" s="71"/>
      <c r="K912" s="71"/>
      <c r="L912" s="71"/>
      <c r="M912" s="71"/>
      <c r="N912" s="71"/>
      <c r="O912" s="71"/>
      <c r="P912" s="71"/>
      <c r="Q912" s="71"/>
      <c r="R912" s="71"/>
      <c r="S912" s="71"/>
      <c r="T912" s="71"/>
      <c r="U912" s="71"/>
      <c r="V912" s="71"/>
      <c r="W912" s="71"/>
      <c r="X912" s="71"/>
      <c r="Y912" s="71"/>
      <c r="Z912" s="71"/>
      <c r="AA912" s="71"/>
      <c r="AB912" s="71"/>
      <c r="AC912" s="71"/>
      <c r="AD912" s="71"/>
      <c r="AE912" s="71"/>
    </row>
    <row r="913" spans="1:31" ht="12.75" customHeight="1">
      <c r="A913" s="307"/>
      <c r="B913" s="71"/>
      <c r="C913" s="71"/>
      <c r="D913" s="71"/>
      <c r="E913" s="456"/>
      <c r="F913" s="71"/>
      <c r="G913" s="71"/>
      <c r="H913" s="71"/>
      <c r="I913" s="71"/>
      <c r="J913" s="71"/>
      <c r="K913" s="71"/>
      <c r="L913" s="71"/>
      <c r="M913" s="71"/>
      <c r="N913" s="71"/>
      <c r="O913" s="71"/>
      <c r="P913" s="71"/>
      <c r="Q913" s="71"/>
      <c r="R913" s="71"/>
      <c r="S913" s="71"/>
      <c r="T913" s="71"/>
      <c r="U913" s="71"/>
      <c r="V913" s="71"/>
      <c r="W913" s="71"/>
      <c r="X913" s="71"/>
      <c r="Y913" s="71"/>
      <c r="Z913" s="71"/>
      <c r="AA913" s="71"/>
      <c r="AB913" s="71"/>
      <c r="AC913" s="71"/>
      <c r="AD913" s="71"/>
      <c r="AE913" s="71"/>
    </row>
    <row r="914" spans="1:31" ht="12.75" customHeight="1">
      <c r="A914" s="307"/>
      <c r="B914" s="71"/>
      <c r="C914" s="71"/>
      <c r="D914" s="71"/>
      <c r="E914" s="456"/>
      <c r="F914" s="71"/>
      <c r="G914" s="71"/>
      <c r="H914" s="71"/>
      <c r="I914" s="71"/>
      <c r="J914" s="71"/>
      <c r="K914" s="71"/>
      <c r="L914" s="71"/>
      <c r="M914" s="71"/>
      <c r="N914" s="71"/>
      <c r="O914" s="71"/>
      <c r="P914" s="71"/>
      <c r="Q914" s="71"/>
      <c r="R914" s="71"/>
      <c r="S914" s="71"/>
      <c r="T914" s="71"/>
      <c r="U914" s="71"/>
      <c r="V914" s="71"/>
      <c r="W914" s="71"/>
      <c r="X914" s="71"/>
      <c r="Y914" s="71"/>
      <c r="Z914" s="71"/>
      <c r="AA914" s="71"/>
      <c r="AB914" s="71"/>
      <c r="AC914" s="71"/>
      <c r="AD914" s="71"/>
      <c r="AE914" s="71"/>
    </row>
    <row r="915" spans="1:31" ht="12.75" customHeight="1">
      <c r="A915" s="307"/>
      <c r="B915" s="71"/>
      <c r="C915" s="71"/>
      <c r="D915" s="71"/>
      <c r="E915" s="456"/>
      <c r="F915" s="71"/>
      <c r="G915" s="71"/>
      <c r="H915" s="71"/>
      <c r="I915" s="71"/>
      <c r="J915" s="71"/>
      <c r="K915" s="71"/>
      <c r="L915" s="71"/>
      <c r="M915" s="71"/>
      <c r="N915" s="71"/>
      <c r="O915" s="71"/>
      <c r="P915" s="71"/>
      <c r="Q915" s="71"/>
      <c r="R915" s="71"/>
      <c r="S915" s="71"/>
      <c r="T915" s="71"/>
      <c r="U915" s="71"/>
      <c r="V915" s="71"/>
      <c r="W915" s="71"/>
      <c r="X915" s="71"/>
      <c r="Y915" s="71"/>
      <c r="Z915" s="71"/>
      <c r="AA915" s="71"/>
      <c r="AB915" s="71"/>
      <c r="AC915" s="71"/>
      <c r="AD915" s="71"/>
      <c r="AE915" s="71"/>
    </row>
    <row r="916" spans="1:31" ht="12.75" customHeight="1">
      <c r="A916" s="307"/>
      <c r="B916" s="71"/>
      <c r="C916" s="71"/>
      <c r="D916" s="71"/>
      <c r="E916" s="456"/>
      <c r="F916" s="71"/>
      <c r="G916" s="71"/>
      <c r="H916" s="71"/>
      <c r="I916" s="71"/>
      <c r="J916" s="71"/>
      <c r="K916" s="71"/>
      <c r="L916" s="71"/>
      <c r="M916" s="71"/>
      <c r="N916" s="71"/>
      <c r="O916" s="71"/>
      <c r="P916" s="71"/>
      <c r="Q916" s="71"/>
      <c r="R916" s="71"/>
      <c r="S916" s="71"/>
      <c r="T916" s="71"/>
      <c r="U916" s="71"/>
      <c r="V916" s="71"/>
      <c r="W916" s="71"/>
      <c r="X916" s="71"/>
      <c r="Y916" s="71"/>
      <c r="Z916" s="71"/>
      <c r="AA916" s="71"/>
      <c r="AB916" s="71"/>
      <c r="AC916" s="71"/>
      <c r="AD916" s="71"/>
      <c r="AE916" s="71"/>
    </row>
    <row r="917" spans="1:31" ht="12.75" customHeight="1">
      <c r="A917" s="307"/>
      <c r="B917" s="71"/>
      <c r="C917" s="71"/>
      <c r="D917" s="71"/>
      <c r="E917" s="456"/>
      <c r="F917" s="71"/>
      <c r="G917" s="71"/>
      <c r="H917" s="71"/>
      <c r="I917" s="71"/>
      <c r="J917" s="71"/>
      <c r="K917" s="71"/>
      <c r="L917" s="71"/>
      <c r="M917" s="71"/>
      <c r="N917" s="71"/>
      <c r="O917" s="71"/>
      <c r="P917" s="71"/>
      <c r="Q917" s="71"/>
      <c r="R917" s="71"/>
      <c r="S917" s="71"/>
      <c r="T917" s="71"/>
      <c r="U917" s="71"/>
      <c r="V917" s="71"/>
      <c r="W917" s="71"/>
      <c r="X917" s="71"/>
      <c r="Y917" s="71"/>
      <c r="Z917" s="71"/>
      <c r="AA917" s="71"/>
      <c r="AB917" s="71"/>
      <c r="AC917" s="71"/>
      <c r="AD917" s="71"/>
      <c r="AE917" s="71"/>
    </row>
    <row r="918" spans="1:31" ht="12.75" customHeight="1">
      <c r="A918" s="307"/>
      <c r="B918" s="71"/>
      <c r="C918" s="71"/>
      <c r="D918" s="71"/>
      <c r="E918" s="456"/>
      <c r="F918" s="71"/>
      <c r="G918" s="71"/>
      <c r="H918" s="71"/>
      <c r="I918" s="71"/>
      <c r="J918" s="71"/>
      <c r="K918" s="71"/>
      <c r="L918" s="71"/>
      <c r="M918" s="71"/>
      <c r="N918" s="71"/>
      <c r="O918" s="71"/>
      <c r="P918" s="71"/>
      <c r="Q918" s="71"/>
      <c r="R918" s="71"/>
      <c r="S918" s="71"/>
      <c r="T918" s="71"/>
      <c r="U918" s="71"/>
      <c r="V918" s="71"/>
      <c r="W918" s="71"/>
      <c r="X918" s="71"/>
      <c r="Y918" s="71"/>
      <c r="Z918" s="71"/>
      <c r="AA918" s="71"/>
      <c r="AB918" s="71"/>
      <c r="AC918" s="71"/>
      <c r="AD918" s="71"/>
      <c r="AE918" s="71"/>
    </row>
    <row r="919" spans="1:31" ht="12.75" customHeight="1">
      <c r="A919" s="307"/>
      <c r="B919" s="71"/>
      <c r="C919" s="71"/>
      <c r="D919" s="71"/>
      <c r="E919" s="456"/>
      <c r="F919" s="71"/>
      <c r="G919" s="71"/>
      <c r="H919" s="71"/>
      <c r="I919" s="71"/>
      <c r="J919" s="71"/>
      <c r="K919" s="71"/>
      <c r="L919" s="71"/>
      <c r="M919" s="71"/>
      <c r="N919" s="71"/>
      <c r="O919" s="71"/>
      <c r="P919" s="71"/>
      <c r="Q919" s="71"/>
      <c r="R919" s="71"/>
      <c r="S919" s="71"/>
      <c r="T919" s="71"/>
      <c r="U919" s="71"/>
      <c r="V919" s="71"/>
      <c r="W919" s="71"/>
      <c r="X919" s="71"/>
      <c r="Y919" s="71"/>
      <c r="Z919" s="71"/>
      <c r="AA919" s="71"/>
      <c r="AB919" s="71"/>
      <c r="AC919" s="71"/>
      <c r="AD919" s="71"/>
      <c r="AE919" s="71"/>
    </row>
    <row r="920" spans="1:31" ht="12.75" customHeight="1">
      <c r="A920" s="307"/>
      <c r="B920" s="71"/>
      <c r="C920" s="71"/>
      <c r="D920" s="71"/>
      <c r="E920" s="456"/>
      <c r="F920" s="71"/>
      <c r="G920" s="71"/>
      <c r="H920" s="71"/>
      <c r="I920" s="71"/>
      <c r="J920" s="71"/>
      <c r="K920" s="71"/>
      <c r="L920" s="71"/>
      <c r="M920" s="71"/>
      <c r="N920" s="71"/>
      <c r="O920" s="71"/>
      <c r="P920" s="71"/>
      <c r="Q920" s="71"/>
      <c r="R920" s="71"/>
      <c r="S920" s="71"/>
      <c r="T920" s="71"/>
      <c r="U920" s="71"/>
      <c r="V920" s="71"/>
      <c r="W920" s="71"/>
      <c r="X920" s="71"/>
      <c r="Y920" s="71"/>
      <c r="Z920" s="71"/>
      <c r="AA920" s="71"/>
      <c r="AB920" s="71"/>
      <c r="AC920" s="71"/>
      <c r="AD920" s="71"/>
      <c r="AE920" s="71"/>
    </row>
    <row r="921" spans="1:31" ht="12.75" customHeight="1">
      <c r="A921" s="307"/>
      <c r="B921" s="71"/>
      <c r="C921" s="71"/>
      <c r="D921" s="71"/>
      <c r="E921" s="456"/>
      <c r="F921" s="71"/>
      <c r="G921" s="71"/>
      <c r="H921" s="71"/>
      <c r="I921" s="71"/>
      <c r="J921" s="71"/>
      <c r="K921" s="71"/>
      <c r="L921" s="71"/>
      <c r="M921" s="71"/>
      <c r="N921" s="71"/>
      <c r="O921" s="71"/>
      <c r="P921" s="71"/>
      <c r="Q921" s="71"/>
      <c r="R921" s="71"/>
      <c r="S921" s="71"/>
      <c r="T921" s="71"/>
      <c r="U921" s="71"/>
      <c r="V921" s="71"/>
      <c r="W921" s="71"/>
      <c r="X921" s="71"/>
      <c r="Y921" s="71"/>
      <c r="Z921" s="71"/>
      <c r="AA921" s="71"/>
      <c r="AB921" s="71"/>
      <c r="AC921" s="71"/>
      <c r="AD921" s="71"/>
      <c r="AE921" s="71"/>
    </row>
    <row r="922" spans="1:31" ht="12.75" customHeight="1">
      <c r="A922" s="307"/>
      <c r="B922" s="71"/>
      <c r="C922" s="71"/>
      <c r="D922" s="71"/>
      <c r="E922" s="456"/>
      <c r="F922" s="71"/>
      <c r="G922" s="71"/>
      <c r="H922" s="71"/>
      <c r="I922" s="71"/>
      <c r="J922" s="71"/>
      <c r="K922" s="71"/>
      <c r="L922" s="71"/>
      <c r="M922" s="71"/>
      <c r="N922" s="71"/>
      <c r="O922" s="71"/>
      <c r="P922" s="71"/>
      <c r="Q922" s="71"/>
      <c r="R922" s="71"/>
      <c r="S922" s="71"/>
      <c r="T922" s="71"/>
      <c r="U922" s="71"/>
      <c r="V922" s="71"/>
      <c r="W922" s="71"/>
      <c r="X922" s="71"/>
      <c r="Y922" s="71"/>
      <c r="Z922" s="71"/>
      <c r="AA922" s="71"/>
      <c r="AB922" s="71"/>
      <c r="AC922" s="71"/>
      <c r="AD922" s="71"/>
      <c r="AE922" s="71"/>
    </row>
    <row r="923" spans="1:31" ht="12.75" customHeight="1">
      <c r="A923" s="307"/>
      <c r="B923" s="71"/>
      <c r="C923" s="71"/>
      <c r="D923" s="71"/>
      <c r="E923" s="456"/>
      <c r="F923" s="71"/>
      <c r="G923" s="71"/>
      <c r="H923" s="71"/>
      <c r="I923" s="71"/>
      <c r="J923" s="71"/>
      <c r="K923" s="71"/>
      <c r="L923" s="71"/>
      <c r="M923" s="71"/>
      <c r="N923" s="71"/>
      <c r="O923" s="71"/>
      <c r="P923" s="71"/>
      <c r="Q923" s="71"/>
      <c r="R923" s="71"/>
      <c r="S923" s="71"/>
      <c r="T923" s="71"/>
      <c r="U923" s="71"/>
      <c r="V923" s="71"/>
      <c r="W923" s="71"/>
      <c r="X923" s="71"/>
      <c r="Y923" s="71"/>
      <c r="Z923" s="71"/>
      <c r="AA923" s="71"/>
      <c r="AB923" s="71"/>
      <c r="AC923" s="71"/>
      <c r="AD923" s="71"/>
      <c r="AE923" s="71"/>
    </row>
    <row r="924" spans="1:31" ht="12.75" customHeight="1">
      <c r="A924" s="307"/>
      <c r="B924" s="71"/>
      <c r="C924" s="71"/>
      <c r="D924" s="71"/>
      <c r="E924" s="456"/>
      <c r="F924" s="71"/>
      <c r="G924" s="71"/>
      <c r="H924" s="71"/>
      <c r="I924" s="71"/>
      <c r="J924" s="71"/>
      <c r="K924" s="71"/>
      <c r="L924" s="71"/>
      <c r="M924" s="71"/>
      <c r="N924" s="71"/>
      <c r="O924" s="71"/>
      <c r="P924" s="71"/>
      <c r="Q924" s="71"/>
      <c r="R924" s="71"/>
      <c r="S924" s="71"/>
      <c r="T924" s="71"/>
      <c r="U924" s="71"/>
      <c r="V924" s="71"/>
      <c r="W924" s="71"/>
      <c r="X924" s="71"/>
      <c r="Y924" s="71"/>
      <c r="Z924" s="71"/>
      <c r="AA924" s="71"/>
      <c r="AB924" s="71"/>
      <c r="AC924" s="71"/>
      <c r="AD924" s="71"/>
      <c r="AE924" s="71"/>
    </row>
    <row r="925" spans="1:31" ht="12.75" customHeight="1">
      <c r="A925" s="307"/>
      <c r="B925" s="71"/>
      <c r="C925" s="71"/>
      <c r="D925" s="71"/>
      <c r="E925" s="456"/>
      <c r="F925" s="71"/>
      <c r="G925" s="71"/>
      <c r="H925" s="71"/>
      <c r="I925" s="71"/>
      <c r="J925" s="71"/>
      <c r="K925" s="71"/>
      <c r="L925" s="71"/>
      <c r="M925" s="71"/>
      <c r="N925" s="71"/>
      <c r="O925" s="71"/>
      <c r="P925" s="71"/>
      <c r="Q925" s="71"/>
      <c r="R925" s="71"/>
      <c r="S925" s="71"/>
      <c r="T925" s="71"/>
      <c r="U925" s="71"/>
      <c r="V925" s="71"/>
      <c r="W925" s="71"/>
      <c r="X925" s="71"/>
      <c r="Y925" s="71"/>
      <c r="Z925" s="71"/>
      <c r="AA925" s="71"/>
      <c r="AB925" s="71"/>
      <c r="AC925" s="71"/>
      <c r="AD925" s="71"/>
      <c r="AE925" s="71"/>
    </row>
    <row r="926" spans="1:31" ht="12.75" customHeight="1">
      <c r="A926" s="307"/>
      <c r="B926" s="71"/>
      <c r="C926" s="71"/>
      <c r="D926" s="71"/>
      <c r="E926" s="456"/>
      <c r="F926" s="71"/>
      <c r="G926" s="71"/>
      <c r="H926" s="71"/>
      <c r="I926" s="71"/>
      <c r="J926" s="71"/>
      <c r="K926" s="71"/>
      <c r="L926" s="71"/>
      <c r="M926" s="71"/>
      <c r="N926" s="71"/>
      <c r="O926" s="71"/>
      <c r="P926" s="71"/>
      <c r="Q926" s="71"/>
      <c r="R926" s="71"/>
      <c r="S926" s="71"/>
      <c r="T926" s="71"/>
      <c r="U926" s="71"/>
      <c r="V926" s="71"/>
      <c r="W926" s="71"/>
      <c r="X926" s="71"/>
      <c r="Y926" s="71"/>
      <c r="Z926" s="71"/>
      <c r="AA926" s="71"/>
      <c r="AB926" s="71"/>
      <c r="AC926" s="71"/>
      <c r="AD926" s="71"/>
      <c r="AE926" s="71"/>
    </row>
    <row r="927" spans="1:31" ht="12.75" customHeight="1">
      <c r="A927" s="307"/>
      <c r="B927" s="71"/>
      <c r="C927" s="71"/>
      <c r="D927" s="71"/>
      <c r="E927" s="456"/>
      <c r="F927" s="71"/>
      <c r="G927" s="71"/>
      <c r="H927" s="71"/>
      <c r="I927" s="71"/>
      <c r="J927" s="71"/>
      <c r="K927" s="71"/>
      <c r="L927" s="71"/>
      <c r="M927" s="71"/>
      <c r="N927" s="71"/>
      <c r="O927" s="71"/>
      <c r="P927" s="71"/>
      <c r="Q927" s="71"/>
      <c r="R927" s="71"/>
      <c r="S927" s="71"/>
      <c r="T927" s="71"/>
      <c r="U927" s="71"/>
      <c r="V927" s="71"/>
      <c r="W927" s="71"/>
      <c r="X927" s="71"/>
      <c r="Y927" s="71"/>
      <c r="Z927" s="71"/>
      <c r="AA927" s="71"/>
      <c r="AB927" s="71"/>
      <c r="AC927" s="71"/>
      <c r="AD927" s="71"/>
      <c r="AE927" s="71"/>
    </row>
    <row r="928" spans="1:31" ht="12.75" customHeight="1">
      <c r="A928" s="307"/>
      <c r="B928" s="71"/>
      <c r="C928" s="71"/>
      <c r="D928" s="71"/>
      <c r="E928" s="456"/>
      <c r="F928" s="71"/>
      <c r="G928" s="71"/>
      <c r="H928" s="71"/>
      <c r="I928" s="71"/>
      <c r="J928" s="71"/>
      <c r="K928" s="71"/>
      <c r="L928" s="71"/>
      <c r="M928" s="71"/>
      <c r="N928" s="71"/>
      <c r="O928" s="71"/>
      <c r="P928" s="71"/>
      <c r="Q928" s="71"/>
      <c r="R928" s="71"/>
      <c r="S928" s="71"/>
      <c r="T928" s="71"/>
      <c r="U928" s="71"/>
      <c r="V928" s="71"/>
      <c r="W928" s="71"/>
      <c r="X928" s="71"/>
      <c r="Y928" s="71"/>
      <c r="Z928" s="71"/>
      <c r="AA928" s="71"/>
      <c r="AB928" s="71"/>
      <c r="AC928" s="71"/>
      <c r="AD928" s="71"/>
      <c r="AE928" s="71"/>
    </row>
    <row r="929" spans="1:31" ht="12.75" customHeight="1">
      <c r="A929" s="307"/>
      <c r="B929" s="71"/>
      <c r="C929" s="71"/>
      <c r="D929" s="71"/>
      <c r="E929" s="456"/>
      <c r="F929" s="71"/>
      <c r="G929" s="71"/>
      <c r="H929" s="71"/>
      <c r="I929" s="71"/>
      <c r="J929" s="71"/>
      <c r="K929" s="71"/>
      <c r="L929" s="71"/>
      <c r="M929" s="71"/>
      <c r="N929" s="71"/>
      <c r="O929" s="71"/>
      <c r="P929" s="71"/>
      <c r="Q929" s="71"/>
      <c r="R929" s="71"/>
      <c r="S929" s="71"/>
      <c r="T929" s="71"/>
      <c r="U929" s="71"/>
      <c r="V929" s="71"/>
      <c r="W929" s="71"/>
      <c r="X929" s="71"/>
      <c r="Y929" s="71"/>
      <c r="Z929" s="71"/>
      <c r="AA929" s="71"/>
      <c r="AB929" s="71"/>
      <c r="AC929" s="71"/>
      <c r="AD929" s="71"/>
      <c r="AE929" s="71"/>
    </row>
    <row r="930" spans="1:31" ht="12.75" customHeight="1">
      <c r="A930" s="307"/>
      <c r="B930" s="71"/>
      <c r="C930" s="71"/>
      <c r="D930" s="71"/>
      <c r="E930" s="456"/>
      <c r="F930" s="71"/>
      <c r="G930" s="71"/>
      <c r="H930" s="71"/>
      <c r="I930" s="71"/>
      <c r="J930" s="71"/>
      <c r="K930" s="71"/>
      <c r="L930" s="71"/>
      <c r="M930" s="71"/>
      <c r="N930" s="71"/>
      <c r="O930" s="71"/>
      <c r="P930" s="71"/>
      <c r="Q930" s="71"/>
      <c r="R930" s="71"/>
      <c r="S930" s="71"/>
      <c r="T930" s="71"/>
      <c r="U930" s="71"/>
      <c r="V930" s="71"/>
      <c r="W930" s="71"/>
      <c r="X930" s="71"/>
      <c r="Y930" s="71"/>
      <c r="Z930" s="71"/>
      <c r="AA930" s="71"/>
      <c r="AB930" s="71"/>
      <c r="AC930" s="71"/>
      <c r="AD930" s="71"/>
      <c r="AE930" s="71"/>
    </row>
    <row r="931" spans="1:31" ht="12.75" customHeight="1">
      <c r="A931" s="307"/>
      <c r="B931" s="71"/>
      <c r="C931" s="71"/>
      <c r="D931" s="71"/>
      <c r="E931" s="456"/>
      <c r="F931" s="71"/>
      <c r="G931" s="71"/>
      <c r="H931" s="71"/>
      <c r="I931" s="71"/>
      <c r="J931" s="71"/>
      <c r="K931" s="71"/>
      <c r="L931" s="71"/>
      <c r="M931" s="71"/>
      <c r="N931" s="71"/>
      <c r="O931" s="71"/>
      <c r="P931" s="71"/>
      <c r="Q931" s="71"/>
      <c r="R931" s="71"/>
      <c r="S931" s="71"/>
      <c r="T931" s="71"/>
      <c r="U931" s="71"/>
      <c r="V931" s="71"/>
      <c r="W931" s="71"/>
      <c r="X931" s="71"/>
      <c r="Y931" s="71"/>
      <c r="Z931" s="71"/>
      <c r="AA931" s="71"/>
      <c r="AB931" s="71"/>
      <c r="AC931" s="71"/>
      <c r="AD931" s="71"/>
      <c r="AE931" s="71"/>
    </row>
    <row r="932" spans="1:31" ht="12.75" customHeight="1">
      <c r="A932" s="307"/>
      <c r="B932" s="71"/>
      <c r="C932" s="71"/>
      <c r="D932" s="71"/>
      <c r="E932" s="456"/>
      <c r="F932" s="71"/>
      <c r="G932" s="71"/>
      <c r="H932" s="71"/>
      <c r="I932" s="71"/>
      <c r="J932" s="71"/>
      <c r="K932" s="71"/>
      <c r="L932" s="71"/>
      <c r="M932" s="71"/>
      <c r="N932" s="71"/>
      <c r="O932" s="71"/>
      <c r="P932" s="71"/>
      <c r="Q932" s="71"/>
      <c r="R932" s="71"/>
      <c r="S932" s="71"/>
      <c r="T932" s="71"/>
      <c r="U932" s="71"/>
      <c r="V932" s="71"/>
      <c r="W932" s="71"/>
      <c r="X932" s="71"/>
      <c r="Y932" s="71"/>
      <c r="Z932" s="71"/>
      <c r="AA932" s="71"/>
      <c r="AB932" s="71"/>
      <c r="AC932" s="71"/>
      <c r="AD932" s="71"/>
      <c r="AE932" s="71"/>
    </row>
    <row r="933" spans="1:31" ht="12.75" customHeight="1">
      <c r="A933" s="307"/>
      <c r="B933" s="71"/>
      <c r="C933" s="71"/>
      <c r="D933" s="71"/>
      <c r="E933" s="456"/>
      <c r="F933" s="71"/>
      <c r="G933" s="71"/>
      <c r="H933" s="71"/>
      <c r="I933" s="71"/>
      <c r="J933" s="71"/>
      <c r="K933" s="71"/>
      <c r="L933" s="71"/>
      <c r="M933" s="71"/>
      <c r="N933" s="71"/>
      <c r="O933" s="71"/>
      <c r="P933" s="71"/>
      <c r="Q933" s="71"/>
      <c r="R933" s="71"/>
      <c r="S933" s="71"/>
      <c r="T933" s="71"/>
      <c r="U933" s="71"/>
      <c r="V933" s="71"/>
      <c r="W933" s="71"/>
      <c r="X933" s="71"/>
      <c r="Y933" s="71"/>
      <c r="Z933" s="71"/>
      <c r="AA933" s="71"/>
      <c r="AB933" s="71"/>
      <c r="AC933" s="71"/>
      <c r="AD933" s="71"/>
      <c r="AE933" s="71"/>
    </row>
    <row r="934" spans="1:31" ht="12.75" customHeight="1">
      <c r="A934" s="307"/>
      <c r="B934" s="71"/>
      <c r="C934" s="71"/>
      <c r="D934" s="71"/>
      <c r="E934" s="456"/>
      <c r="F934" s="71"/>
      <c r="G934" s="71"/>
      <c r="H934" s="71"/>
      <c r="I934" s="71"/>
      <c r="J934" s="71"/>
      <c r="K934" s="71"/>
      <c r="L934" s="71"/>
      <c r="M934" s="71"/>
      <c r="N934" s="71"/>
      <c r="O934" s="71"/>
      <c r="P934" s="71"/>
      <c r="Q934" s="71"/>
      <c r="R934" s="71"/>
      <c r="S934" s="71"/>
      <c r="T934" s="71"/>
      <c r="U934" s="71"/>
      <c r="V934" s="71"/>
      <c r="W934" s="71"/>
      <c r="X934" s="71"/>
      <c r="Y934" s="71"/>
      <c r="Z934" s="71"/>
      <c r="AA934" s="71"/>
      <c r="AB934" s="71"/>
      <c r="AC934" s="71"/>
      <c r="AD934" s="71"/>
      <c r="AE934" s="71"/>
    </row>
    <row r="935" spans="1:31" ht="12.75" customHeight="1">
      <c r="A935" s="307"/>
      <c r="B935" s="71"/>
      <c r="C935" s="71"/>
      <c r="D935" s="71"/>
      <c r="E935" s="456"/>
      <c r="F935" s="71"/>
      <c r="G935" s="71"/>
      <c r="H935" s="71"/>
      <c r="I935" s="71"/>
      <c r="J935" s="71"/>
      <c r="K935" s="71"/>
      <c r="L935" s="71"/>
      <c r="M935" s="71"/>
      <c r="N935" s="71"/>
      <c r="O935" s="71"/>
      <c r="P935" s="71"/>
      <c r="Q935" s="71"/>
      <c r="R935" s="71"/>
      <c r="S935" s="71"/>
      <c r="T935" s="71"/>
      <c r="U935" s="71"/>
      <c r="V935" s="71"/>
      <c r="W935" s="71"/>
      <c r="X935" s="71"/>
      <c r="Y935" s="71"/>
      <c r="Z935" s="71"/>
      <c r="AA935" s="71"/>
      <c r="AB935" s="71"/>
      <c r="AC935" s="71"/>
      <c r="AD935" s="71"/>
      <c r="AE935" s="71"/>
    </row>
    <row r="936" spans="1:31" ht="12.75" customHeight="1">
      <c r="A936" s="307"/>
      <c r="B936" s="71"/>
      <c r="C936" s="71"/>
      <c r="D936" s="71"/>
      <c r="E936" s="456"/>
      <c r="F936" s="71"/>
      <c r="G936" s="71"/>
      <c r="H936" s="71"/>
      <c r="I936" s="71"/>
      <c r="J936" s="71"/>
      <c r="K936" s="71"/>
      <c r="L936" s="71"/>
      <c r="M936" s="71"/>
      <c r="N936" s="71"/>
      <c r="O936" s="71"/>
      <c r="P936" s="71"/>
      <c r="Q936" s="71"/>
      <c r="R936" s="71"/>
      <c r="S936" s="71"/>
      <c r="T936" s="71"/>
      <c r="U936" s="71"/>
      <c r="V936" s="71"/>
      <c r="W936" s="71"/>
      <c r="X936" s="71"/>
      <c r="Y936" s="71"/>
      <c r="Z936" s="71"/>
      <c r="AA936" s="71"/>
      <c r="AB936" s="71"/>
      <c r="AC936" s="71"/>
      <c r="AD936" s="71"/>
      <c r="AE936" s="71"/>
    </row>
    <row r="937" spans="1:31" ht="12.75" customHeight="1">
      <c r="A937" s="307"/>
      <c r="B937" s="71"/>
      <c r="C937" s="71"/>
      <c r="D937" s="71"/>
      <c r="E937" s="456"/>
      <c r="F937" s="71"/>
      <c r="G937" s="71"/>
      <c r="H937" s="71"/>
      <c r="I937" s="71"/>
      <c r="J937" s="71"/>
      <c r="K937" s="71"/>
      <c r="L937" s="71"/>
      <c r="M937" s="71"/>
      <c r="N937" s="71"/>
      <c r="O937" s="71"/>
      <c r="P937" s="71"/>
      <c r="Q937" s="71"/>
      <c r="R937" s="71"/>
      <c r="S937" s="71"/>
      <c r="T937" s="71"/>
      <c r="U937" s="71"/>
      <c r="V937" s="71"/>
      <c r="W937" s="71"/>
      <c r="X937" s="71"/>
      <c r="Y937" s="71"/>
      <c r="Z937" s="71"/>
      <c r="AA937" s="71"/>
      <c r="AB937" s="71"/>
      <c r="AC937" s="71"/>
      <c r="AD937" s="71"/>
      <c r="AE937" s="71"/>
    </row>
    <row r="938" spans="1:31" ht="12.75" customHeight="1">
      <c r="A938" s="307"/>
      <c r="B938" s="71"/>
      <c r="C938" s="71"/>
      <c r="D938" s="71"/>
      <c r="E938" s="456"/>
      <c r="F938" s="71"/>
      <c r="G938" s="71"/>
      <c r="H938" s="71"/>
      <c r="I938" s="71"/>
      <c r="J938" s="71"/>
      <c r="K938" s="71"/>
      <c r="L938" s="71"/>
      <c r="M938" s="71"/>
      <c r="N938" s="71"/>
      <c r="O938" s="71"/>
      <c r="P938" s="71"/>
      <c r="Q938" s="71"/>
      <c r="R938" s="71"/>
      <c r="S938" s="71"/>
      <c r="T938" s="71"/>
      <c r="U938" s="71"/>
      <c r="V938" s="71"/>
      <c r="W938" s="71"/>
      <c r="X938" s="71"/>
      <c r="Y938" s="71"/>
      <c r="Z938" s="71"/>
      <c r="AA938" s="71"/>
      <c r="AB938" s="71"/>
      <c r="AC938" s="71"/>
      <c r="AD938" s="71"/>
      <c r="AE938" s="71"/>
    </row>
    <row r="939" spans="1:31" ht="12.75" customHeight="1">
      <c r="A939" s="307"/>
      <c r="B939" s="71"/>
      <c r="C939" s="71"/>
      <c r="D939" s="71"/>
      <c r="E939" s="456"/>
      <c r="F939" s="71"/>
      <c r="G939" s="71"/>
      <c r="H939" s="71"/>
      <c r="I939" s="71"/>
      <c r="J939" s="71"/>
      <c r="K939" s="71"/>
      <c r="L939" s="71"/>
      <c r="M939" s="71"/>
      <c r="N939" s="71"/>
      <c r="O939" s="71"/>
      <c r="P939" s="71"/>
      <c r="Q939" s="71"/>
      <c r="R939" s="71"/>
      <c r="S939" s="71"/>
      <c r="T939" s="71"/>
      <c r="U939" s="71"/>
      <c r="V939" s="71"/>
      <c r="W939" s="71"/>
      <c r="X939" s="71"/>
      <c r="Y939" s="71"/>
      <c r="Z939" s="71"/>
      <c r="AA939" s="71"/>
      <c r="AB939" s="71"/>
      <c r="AC939" s="71"/>
      <c r="AD939" s="71"/>
      <c r="AE939" s="71"/>
    </row>
    <row r="940" spans="1:31" ht="12.75" customHeight="1">
      <c r="A940" s="307"/>
      <c r="B940" s="71"/>
      <c r="C940" s="71"/>
      <c r="D940" s="71"/>
      <c r="E940" s="456"/>
      <c r="F940" s="71"/>
      <c r="G940" s="71"/>
      <c r="H940" s="71"/>
      <c r="I940" s="71"/>
      <c r="J940" s="71"/>
      <c r="K940" s="71"/>
      <c r="L940" s="71"/>
      <c r="M940" s="71"/>
      <c r="N940" s="71"/>
      <c r="O940" s="71"/>
      <c r="P940" s="71"/>
      <c r="Q940" s="71"/>
      <c r="R940" s="71"/>
      <c r="S940" s="71"/>
      <c r="T940" s="71"/>
      <c r="U940" s="71"/>
      <c r="V940" s="71"/>
      <c r="W940" s="71"/>
      <c r="X940" s="71"/>
      <c r="Y940" s="71"/>
      <c r="Z940" s="71"/>
      <c r="AA940" s="71"/>
      <c r="AB940" s="71"/>
      <c r="AC940" s="71"/>
      <c r="AD940" s="71"/>
      <c r="AE940" s="71"/>
    </row>
    <row r="941" spans="1:31" ht="12.75" customHeight="1">
      <c r="A941" s="307"/>
      <c r="B941" s="71"/>
      <c r="C941" s="71"/>
      <c r="D941" s="71"/>
      <c r="E941" s="456"/>
      <c r="F941" s="71"/>
      <c r="G941" s="71"/>
      <c r="H941" s="71"/>
      <c r="I941" s="71"/>
      <c r="J941" s="71"/>
      <c r="K941" s="71"/>
      <c r="L941" s="71"/>
      <c r="M941" s="71"/>
      <c r="N941" s="71"/>
      <c r="O941" s="71"/>
      <c r="P941" s="71"/>
      <c r="Q941" s="71"/>
      <c r="R941" s="71"/>
      <c r="S941" s="71"/>
      <c r="T941" s="71"/>
      <c r="U941" s="71"/>
      <c r="V941" s="71"/>
      <c r="W941" s="71"/>
      <c r="X941" s="71"/>
      <c r="Y941" s="71"/>
      <c r="Z941" s="71"/>
      <c r="AA941" s="71"/>
      <c r="AB941" s="71"/>
      <c r="AC941" s="71"/>
      <c r="AD941" s="71"/>
      <c r="AE941" s="71"/>
    </row>
    <row r="942" spans="1:31" ht="12.75" customHeight="1">
      <c r="A942" s="307"/>
      <c r="B942" s="71"/>
      <c r="C942" s="71"/>
      <c r="D942" s="71"/>
      <c r="E942" s="456"/>
      <c r="F942" s="71"/>
      <c r="G942" s="71"/>
      <c r="H942" s="71"/>
      <c r="I942" s="71"/>
      <c r="J942" s="71"/>
      <c r="K942" s="71"/>
      <c r="L942" s="71"/>
      <c r="M942" s="71"/>
      <c r="N942" s="71"/>
      <c r="O942" s="71"/>
      <c r="P942" s="71"/>
      <c r="Q942" s="71"/>
      <c r="R942" s="71"/>
      <c r="S942" s="71"/>
      <c r="T942" s="71"/>
      <c r="U942" s="71"/>
      <c r="V942" s="71"/>
      <c r="W942" s="71"/>
      <c r="X942" s="71"/>
      <c r="Y942" s="71"/>
      <c r="Z942" s="71"/>
      <c r="AA942" s="71"/>
      <c r="AB942" s="71"/>
      <c r="AC942" s="71"/>
      <c r="AD942" s="71"/>
      <c r="AE942" s="71"/>
    </row>
    <row r="943" spans="1:31" ht="12.75" customHeight="1">
      <c r="A943" s="307"/>
      <c r="B943" s="71"/>
      <c r="C943" s="71"/>
      <c r="D943" s="71"/>
      <c r="E943" s="456"/>
      <c r="F943" s="71"/>
      <c r="G943" s="71"/>
      <c r="H943" s="71"/>
      <c r="I943" s="71"/>
      <c r="J943" s="71"/>
      <c r="K943" s="71"/>
      <c r="L943" s="71"/>
      <c r="M943" s="71"/>
      <c r="N943" s="71"/>
      <c r="O943" s="71"/>
      <c r="P943" s="71"/>
      <c r="Q943" s="71"/>
      <c r="R943" s="71"/>
      <c r="S943" s="71"/>
      <c r="T943" s="71"/>
      <c r="U943" s="71"/>
      <c r="V943" s="71"/>
      <c r="W943" s="71"/>
      <c r="X943" s="71"/>
      <c r="Y943" s="71"/>
      <c r="Z943" s="71"/>
      <c r="AA943" s="71"/>
      <c r="AB943" s="71"/>
      <c r="AC943" s="71"/>
      <c r="AD943" s="71"/>
      <c r="AE943" s="71"/>
    </row>
    <row r="944" spans="1:31" ht="12.75" customHeight="1">
      <c r="A944" s="307"/>
      <c r="B944" s="71"/>
      <c r="C944" s="71"/>
      <c r="D944" s="71"/>
      <c r="E944" s="456"/>
      <c r="F944" s="71"/>
      <c r="G944" s="71"/>
      <c r="H944" s="71"/>
      <c r="I944" s="71"/>
      <c r="J944" s="71"/>
      <c r="K944" s="71"/>
      <c r="L944" s="71"/>
      <c r="M944" s="71"/>
      <c r="N944" s="71"/>
      <c r="O944" s="71"/>
      <c r="P944" s="71"/>
      <c r="Q944" s="71"/>
      <c r="R944" s="71"/>
      <c r="S944" s="71"/>
      <c r="T944" s="71"/>
      <c r="U944" s="71"/>
      <c r="V944" s="71"/>
      <c r="W944" s="71"/>
      <c r="X944" s="71"/>
      <c r="Y944" s="71"/>
      <c r="Z944" s="71"/>
      <c r="AA944" s="71"/>
      <c r="AB944" s="71"/>
      <c r="AC944" s="71"/>
      <c r="AD944" s="71"/>
      <c r="AE944" s="71"/>
    </row>
    <row r="945" spans="1:31" ht="12.75" customHeight="1">
      <c r="A945" s="307"/>
      <c r="B945" s="71"/>
      <c r="C945" s="71"/>
      <c r="D945" s="71"/>
      <c r="E945" s="456"/>
      <c r="F945" s="71"/>
      <c r="G945" s="71"/>
      <c r="H945" s="71"/>
      <c r="I945" s="71"/>
      <c r="J945" s="71"/>
      <c r="K945" s="71"/>
      <c r="L945" s="71"/>
      <c r="M945" s="71"/>
      <c r="N945" s="71"/>
      <c r="O945" s="71"/>
      <c r="P945" s="71"/>
      <c r="Q945" s="71"/>
      <c r="R945" s="71"/>
      <c r="S945" s="71"/>
      <c r="T945" s="71"/>
      <c r="U945" s="71"/>
      <c r="V945" s="71"/>
      <c r="W945" s="71"/>
      <c r="X945" s="71"/>
      <c r="Y945" s="71"/>
      <c r="Z945" s="71"/>
      <c r="AA945" s="71"/>
      <c r="AB945" s="71"/>
      <c r="AC945" s="71"/>
      <c r="AD945" s="71"/>
      <c r="AE945" s="71"/>
    </row>
    <row r="946" spans="1:31" ht="12.75" customHeight="1">
      <c r="A946" s="307"/>
      <c r="B946" s="71"/>
      <c r="C946" s="71"/>
      <c r="D946" s="71"/>
      <c r="E946" s="456"/>
      <c r="F946" s="71"/>
      <c r="G946" s="71"/>
      <c r="H946" s="71"/>
      <c r="I946" s="71"/>
      <c r="J946" s="71"/>
      <c r="K946" s="71"/>
      <c r="L946" s="71"/>
      <c r="M946" s="71"/>
      <c r="N946" s="71"/>
      <c r="O946" s="71"/>
      <c r="P946" s="71"/>
      <c r="Q946" s="71"/>
      <c r="R946" s="71"/>
      <c r="S946" s="71"/>
      <c r="T946" s="71"/>
      <c r="U946" s="71"/>
      <c r="V946" s="71"/>
      <c r="W946" s="71"/>
      <c r="X946" s="71"/>
      <c r="Y946" s="71"/>
      <c r="Z946" s="71"/>
      <c r="AA946" s="71"/>
      <c r="AB946" s="71"/>
      <c r="AC946" s="71"/>
      <c r="AD946" s="71"/>
      <c r="AE946" s="71"/>
    </row>
    <row r="947" spans="1:31" ht="12.75" customHeight="1">
      <c r="A947" s="307"/>
      <c r="B947" s="71"/>
      <c r="C947" s="71"/>
      <c r="D947" s="71"/>
      <c r="E947" s="456"/>
      <c r="F947" s="71"/>
      <c r="G947" s="71"/>
      <c r="H947" s="71"/>
      <c r="I947" s="71"/>
      <c r="J947" s="71"/>
      <c r="K947" s="71"/>
      <c r="L947" s="71"/>
      <c r="M947" s="71"/>
      <c r="N947" s="71"/>
      <c r="O947" s="71"/>
      <c r="P947" s="71"/>
      <c r="Q947" s="71"/>
      <c r="R947" s="71"/>
      <c r="S947" s="71"/>
      <c r="T947" s="71"/>
      <c r="U947" s="71"/>
      <c r="V947" s="71"/>
      <c r="W947" s="71"/>
      <c r="X947" s="71"/>
      <c r="Y947" s="71"/>
      <c r="Z947" s="71"/>
      <c r="AA947" s="71"/>
      <c r="AB947" s="71"/>
      <c r="AC947" s="71"/>
      <c r="AD947" s="71"/>
      <c r="AE947" s="71"/>
    </row>
    <row r="948" spans="1:31" ht="12.75" customHeight="1">
      <c r="A948" s="307"/>
      <c r="B948" s="71"/>
      <c r="C948" s="71"/>
      <c r="D948" s="71"/>
      <c r="E948" s="456"/>
      <c r="F948" s="71"/>
      <c r="G948" s="71"/>
      <c r="H948" s="71"/>
      <c r="I948" s="71"/>
      <c r="J948" s="71"/>
      <c r="K948" s="71"/>
      <c r="L948" s="71"/>
      <c r="M948" s="71"/>
      <c r="N948" s="71"/>
      <c r="O948" s="71"/>
      <c r="P948" s="71"/>
      <c r="Q948" s="71"/>
      <c r="R948" s="71"/>
      <c r="S948" s="71"/>
      <c r="T948" s="71"/>
      <c r="U948" s="71"/>
      <c r="V948" s="71"/>
      <c r="W948" s="71"/>
      <c r="X948" s="71"/>
      <c r="Y948" s="71"/>
      <c r="Z948" s="71"/>
      <c r="AA948" s="71"/>
      <c r="AB948" s="71"/>
      <c r="AC948" s="71"/>
      <c r="AD948" s="71"/>
      <c r="AE948" s="71"/>
    </row>
    <row r="949" spans="1:31" ht="12.75" customHeight="1">
      <c r="A949" s="307"/>
      <c r="B949" s="71"/>
      <c r="C949" s="71"/>
      <c r="D949" s="71"/>
      <c r="E949" s="456"/>
      <c r="F949" s="71"/>
      <c r="G949" s="71"/>
      <c r="H949" s="71"/>
      <c r="I949" s="71"/>
      <c r="J949" s="71"/>
      <c r="K949" s="71"/>
      <c r="L949" s="71"/>
      <c r="M949" s="71"/>
      <c r="N949" s="71"/>
      <c r="O949" s="71"/>
      <c r="P949" s="71"/>
      <c r="Q949" s="71"/>
      <c r="R949" s="71"/>
      <c r="S949" s="71"/>
      <c r="T949" s="71"/>
      <c r="U949" s="71"/>
      <c r="V949" s="71"/>
      <c r="W949" s="71"/>
      <c r="X949" s="71"/>
      <c r="Y949" s="71"/>
      <c r="Z949" s="71"/>
      <c r="AA949" s="71"/>
      <c r="AB949" s="71"/>
      <c r="AC949" s="71"/>
      <c r="AD949" s="71"/>
      <c r="AE949" s="71"/>
    </row>
    <row r="950" spans="1:31" ht="12.75" customHeight="1">
      <c r="A950" s="307"/>
      <c r="B950" s="71"/>
      <c r="C950" s="71"/>
      <c r="D950" s="71"/>
      <c r="E950" s="456"/>
      <c r="F950" s="71"/>
      <c r="G950" s="71"/>
      <c r="H950" s="71"/>
      <c r="I950" s="71"/>
      <c r="J950" s="71"/>
      <c r="K950" s="71"/>
      <c r="L950" s="71"/>
      <c r="M950" s="71"/>
      <c r="N950" s="71"/>
      <c r="O950" s="71"/>
      <c r="P950" s="71"/>
      <c r="Q950" s="71"/>
      <c r="R950" s="71"/>
      <c r="S950" s="71"/>
      <c r="T950" s="71"/>
      <c r="U950" s="71"/>
      <c r="V950" s="71"/>
      <c r="W950" s="71"/>
      <c r="X950" s="71"/>
      <c r="Y950" s="71"/>
      <c r="Z950" s="71"/>
      <c r="AA950" s="71"/>
      <c r="AB950" s="71"/>
      <c r="AC950" s="71"/>
      <c r="AD950" s="71"/>
      <c r="AE950" s="71"/>
    </row>
    <row r="951" spans="1:31" ht="12.75" customHeight="1">
      <c r="A951" s="307"/>
      <c r="B951" s="71"/>
      <c r="C951" s="71"/>
      <c r="D951" s="71"/>
      <c r="E951" s="456"/>
      <c r="F951" s="71"/>
      <c r="G951" s="71"/>
      <c r="H951" s="71"/>
      <c r="I951" s="71"/>
      <c r="J951" s="71"/>
      <c r="K951" s="71"/>
      <c r="L951" s="71"/>
      <c r="M951" s="71"/>
      <c r="N951" s="71"/>
      <c r="O951" s="71"/>
      <c r="P951" s="71"/>
      <c r="Q951" s="71"/>
      <c r="R951" s="71"/>
      <c r="S951" s="71"/>
      <c r="T951" s="71"/>
      <c r="U951" s="71"/>
      <c r="V951" s="71"/>
      <c r="W951" s="71"/>
      <c r="X951" s="71"/>
      <c r="Y951" s="71"/>
      <c r="Z951" s="71"/>
      <c r="AA951" s="71"/>
      <c r="AB951" s="71"/>
      <c r="AC951" s="71"/>
      <c r="AD951" s="71"/>
      <c r="AE951" s="71"/>
    </row>
    <row r="952" spans="1:31" ht="12.75" customHeight="1">
      <c r="A952" s="307"/>
      <c r="B952" s="71"/>
      <c r="C952" s="71"/>
      <c r="D952" s="71"/>
      <c r="E952" s="456"/>
      <c r="F952" s="71"/>
      <c r="G952" s="71"/>
      <c r="H952" s="71"/>
      <c r="I952" s="71"/>
      <c r="J952" s="71"/>
      <c r="K952" s="71"/>
      <c r="L952" s="71"/>
      <c r="M952" s="71"/>
      <c r="N952" s="71"/>
      <c r="O952" s="71"/>
      <c r="P952" s="71"/>
      <c r="Q952" s="71"/>
      <c r="R952" s="71"/>
      <c r="S952" s="71"/>
      <c r="T952" s="71"/>
      <c r="U952" s="71"/>
      <c r="V952" s="71"/>
      <c r="W952" s="71"/>
      <c r="X952" s="71"/>
      <c r="Y952" s="71"/>
      <c r="Z952" s="71"/>
      <c r="AA952" s="71"/>
      <c r="AB952" s="71"/>
      <c r="AC952" s="71"/>
      <c r="AD952" s="71"/>
      <c r="AE952" s="71"/>
    </row>
    <row r="953" spans="1:31" ht="12.75" customHeight="1">
      <c r="A953" s="307"/>
      <c r="B953" s="71"/>
      <c r="C953" s="71"/>
      <c r="D953" s="71"/>
      <c r="E953" s="456"/>
      <c r="F953" s="71"/>
      <c r="G953" s="71"/>
      <c r="H953" s="71"/>
      <c r="I953" s="71"/>
      <c r="J953" s="71"/>
      <c r="K953" s="71"/>
      <c r="L953" s="71"/>
      <c r="M953" s="71"/>
      <c r="N953" s="71"/>
      <c r="O953" s="71"/>
      <c r="P953" s="71"/>
      <c r="Q953" s="71"/>
      <c r="R953" s="71"/>
      <c r="S953" s="71"/>
      <c r="T953" s="71"/>
      <c r="U953" s="71"/>
      <c r="V953" s="71"/>
      <c r="W953" s="71"/>
      <c r="X953" s="71"/>
      <c r="Y953" s="71"/>
      <c r="Z953" s="71"/>
      <c r="AA953" s="71"/>
      <c r="AB953" s="71"/>
      <c r="AC953" s="71"/>
      <c r="AD953" s="71"/>
      <c r="AE953" s="71"/>
    </row>
    <row r="954" spans="1:31" ht="12.75" customHeight="1">
      <c r="A954" s="307"/>
      <c r="B954" s="71"/>
      <c r="C954" s="71"/>
      <c r="D954" s="71"/>
      <c r="E954" s="456"/>
      <c r="F954" s="71"/>
      <c r="G954" s="71"/>
      <c r="H954" s="71"/>
      <c r="I954" s="71"/>
      <c r="J954" s="71"/>
      <c r="K954" s="71"/>
      <c r="L954" s="71"/>
      <c r="M954" s="71"/>
      <c r="N954" s="71"/>
      <c r="O954" s="71"/>
      <c r="P954" s="71"/>
      <c r="Q954" s="71"/>
      <c r="R954" s="71"/>
      <c r="S954" s="71"/>
      <c r="T954" s="71"/>
      <c r="U954" s="71"/>
      <c r="V954" s="71"/>
      <c r="W954" s="71"/>
      <c r="X954" s="71"/>
      <c r="Y954" s="71"/>
      <c r="Z954" s="71"/>
      <c r="AA954" s="71"/>
      <c r="AB954" s="71"/>
      <c r="AC954" s="71"/>
      <c r="AD954" s="71"/>
      <c r="AE954" s="71"/>
    </row>
    <row r="955" spans="1:31" ht="12.75" customHeight="1">
      <c r="A955" s="307"/>
      <c r="B955" s="71"/>
      <c r="C955" s="71"/>
      <c r="D955" s="71"/>
      <c r="E955" s="456"/>
      <c r="F955" s="71"/>
      <c r="G955" s="71"/>
      <c r="H955" s="71"/>
      <c r="I955" s="71"/>
      <c r="J955" s="71"/>
      <c r="K955" s="71"/>
      <c r="L955" s="71"/>
      <c r="M955" s="71"/>
      <c r="N955" s="71"/>
      <c r="O955" s="71"/>
      <c r="P955" s="71"/>
      <c r="Q955" s="71"/>
      <c r="R955" s="71"/>
      <c r="S955" s="71"/>
      <c r="T955" s="71"/>
      <c r="U955" s="71"/>
      <c r="V955" s="71"/>
      <c r="W955" s="71"/>
      <c r="X955" s="71"/>
      <c r="Y955" s="71"/>
      <c r="Z955" s="71"/>
      <c r="AA955" s="71"/>
      <c r="AB955" s="71"/>
      <c r="AC955" s="71"/>
      <c r="AD955" s="71"/>
      <c r="AE955" s="71"/>
    </row>
    <row r="956" spans="1:31" ht="12.75" customHeight="1">
      <c r="A956" s="307"/>
      <c r="B956" s="71"/>
      <c r="C956" s="71"/>
      <c r="D956" s="71"/>
      <c r="E956" s="456"/>
      <c r="F956" s="71"/>
      <c r="G956" s="71"/>
      <c r="H956" s="71"/>
      <c r="I956" s="71"/>
      <c r="J956" s="71"/>
      <c r="K956" s="71"/>
      <c r="L956" s="71"/>
      <c r="M956" s="71"/>
      <c r="N956" s="71"/>
      <c r="O956" s="71"/>
      <c r="P956" s="71"/>
      <c r="Q956" s="71"/>
      <c r="R956" s="71"/>
      <c r="S956" s="71"/>
      <c r="T956" s="71"/>
      <c r="U956" s="71"/>
      <c r="V956" s="71"/>
      <c r="W956" s="71"/>
      <c r="X956" s="71"/>
      <c r="Y956" s="71"/>
      <c r="Z956" s="71"/>
      <c r="AA956" s="71"/>
      <c r="AB956" s="71"/>
      <c r="AC956" s="71"/>
      <c r="AD956" s="71"/>
      <c r="AE956" s="71"/>
    </row>
    <row r="957" spans="1:31" ht="12.75" customHeight="1">
      <c r="A957" s="307"/>
      <c r="B957" s="71"/>
      <c r="C957" s="71"/>
      <c r="D957" s="71"/>
      <c r="E957" s="456"/>
      <c r="F957" s="71"/>
      <c r="G957" s="71"/>
      <c r="H957" s="71"/>
      <c r="I957" s="71"/>
      <c r="J957" s="71"/>
      <c r="K957" s="71"/>
      <c r="L957" s="71"/>
      <c r="M957" s="71"/>
      <c r="N957" s="71"/>
      <c r="O957" s="71"/>
      <c r="P957" s="71"/>
      <c r="Q957" s="71"/>
      <c r="R957" s="71"/>
      <c r="S957" s="71"/>
      <c r="T957" s="71"/>
      <c r="U957" s="71"/>
      <c r="V957" s="71"/>
      <c r="W957" s="71"/>
      <c r="X957" s="71"/>
      <c r="Y957" s="71"/>
      <c r="Z957" s="71"/>
      <c r="AA957" s="71"/>
      <c r="AB957" s="71"/>
      <c r="AC957" s="71"/>
      <c r="AD957" s="71"/>
      <c r="AE957" s="71"/>
    </row>
    <row r="958" spans="1:31" ht="12.75" customHeight="1">
      <c r="A958" s="307"/>
      <c r="B958" s="71"/>
      <c r="C958" s="71"/>
      <c r="D958" s="71"/>
      <c r="E958" s="456"/>
      <c r="F958" s="71"/>
      <c r="G958" s="71"/>
      <c r="H958" s="71"/>
      <c r="I958" s="71"/>
      <c r="J958" s="71"/>
      <c r="K958" s="71"/>
      <c r="L958" s="71"/>
      <c r="M958" s="71"/>
      <c r="N958" s="71"/>
      <c r="O958" s="71"/>
      <c r="P958" s="71"/>
      <c r="Q958" s="71"/>
      <c r="R958" s="71"/>
      <c r="S958" s="71"/>
      <c r="T958" s="71"/>
      <c r="U958" s="71"/>
      <c r="V958" s="71"/>
      <c r="W958" s="71"/>
      <c r="X958" s="71"/>
      <c r="Y958" s="71"/>
      <c r="Z958" s="71"/>
      <c r="AA958" s="71"/>
      <c r="AB958" s="71"/>
      <c r="AC958" s="71"/>
      <c r="AD958" s="71"/>
      <c r="AE958" s="71"/>
    </row>
    <row r="959" spans="1:31" ht="12.75" customHeight="1">
      <c r="A959" s="307"/>
      <c r="B959" s="71"/>
      <c r="C959" s="71"/>
      <c r="D959" s="71"/>
      <c r="E959" s="456"/>
      <c r="F959" s="71"/>
      <c r="G959" s="71"/>
      <c r="H959" s="71"/>
      <c r="I959" s="71"/>
      <c r="J959" s="71"/>
      <c r="K959" s="71"/>
      <c r="L959" s="71"/>
      <c r="M959" s="71"/>
      <c r="N959" s="71"/>
      <c r="O959" s="71"/>
      <c r="P959" s="71"/>
      <c r="Q959" s="71"/>
      <c r="R959" s="71"/>
      <c r="S959" s="71"/>
      <c r="T959" s="71"/>
      <c r="U959" s="71"/>
      <c r="V959" s="71"/>
      <c r="W959" s="71"/>
      <c r="X959" s="71"/>
      <c r="Y959" s="71"/>
      <c r="Z959" s="71"/>
      <c r="AA959" s="71"/>
      <c r="AB959" s="71"/>
      <c r="AC959" s="71"/>
      <c r="AD959" s="71"/>
      <c r="AE959" s="71"/>
    </row>
    <row r="960" spans="1:31" ht="12.75" customHeight="1">
      <c r="A960" s="307"/>
      <c r="B960" s="71"/>
      <c r="C960" s="71"/>
      <c r="D960" s="71"/>
      <c r="E960" s="456"/>
      <c r="F960" s="71"/>
      <c r="G960" s="71"/>
      <c r="H960" s="71"/>
      <c r="I960" s="71"/>
      <c r="J960" s="71"/>
      <c r="K960" s="71"/>
      <c r="L960" s="71"/>
      <c r="M960" s="71"/>
      <c r="N960" s="71"/>
      <c r="O960" s="71"/>
      <c r="P960" s="71"/>
      <c r="Q960" s="71"/>
      <c r="R960" s="71"/>
      <c r="S960" s="71"/>
      <c r="T960" s="71"/>
      <c r="U960" s="71"/>
      <c r="V960" s="71"/>
      <c r="W960" s="71"/>
      <c r="X960" s="71"/>
      <c r="Y960" s="71"/>
      <c r="Z960" s="71"/>
      <c r="AA960" s="71"/>
      <c r="AB960" s="71"/>
      <c r="AC960" s="71"/>
      <c r="AD960" s="71"/>
      <c r="AE960" s="71"/>
    </row>
    <row r="961" spans="1:31" ht="12.75" customHeight="1">
      <c r="A961" s="307"/>
      <c r="B961" s="71"/>
      <c r="C961" s="71"/>
      <c r="D961" s="71"/>
      <c r="E961" s="456"/>
      <c r="F961" s="71"/>
      <c r="G961" s="71"/>
      <c r="H961" s="71"/>
      <c r="I961" s="71"/>
      <c r="J961" s="71"/>
      <c r="K961" s="71"/>
      <c r="L961" s="71"/>
      <c r="M961" s="71"/>
      <c r="N961" s="71"/>
      <c r="O961" s="71"/>
      <c r="P961" s="71"/>
      <c r="Q961" s="71"/>
      <c r="R961" s="71"/>
      <c r="S961" s="71"/>
      <c r="T961" s="71"/>
      <c r="U961" s="71"/>
      <c r="V961" s="71"/>
      <c r="W961" s="71"/>
      <c r="X961" s="71"/>
      <c r="Y961" s="71"/>
      <c r="Z961" s="71"/>
      <c r="AA961" s="71"/>
      <c r="AB961" s="71"/>
      <c r="AC961" s="71"/>
      <c r="AD961" s="71"/>
      <c r="AE961" s="71"/>
    </row>
    <row r="962" spans="1:31" ht="12.75" customHeight="1">
      <c r="A962" s="307"/>
      <c r="B962" s="71"/>
      <c r="C962" s="71"/>
      <c r="D962" s="71"/>
      <c r="E962" s="456"/>
      <c r="F962" s="71"/>
      <c r="G962" s="71"/>
      <c r="H962" s="71"/>
      <c r="I962" s="71"/>
      <c r="J962" s="71"/>
      <c r="K962" s="71"/>
      <c r="L962" s="71"/>
      <c r="M962" s="71"/>
      <c r="N962" s="71"/>
      <c r="O962" s="71"/>
      <c r="P962" s="71"/>
      <c r="Q962" s="71"/>
      <c r="R962" s="71"/>
      <c r="S962" s="71"/>
      <c r="T962" s="71"/>
      <c r="U962" s="71"/>
      <c r="V962" s="71"/>
      <c r="W962" s="71"/>
      <c r="X962" s="71"/>
      <c r="Y962" s="71"/>
      <c r="Z962" s="71"/>
      <c r="AA962" s="71"/>
      <c r="AB962" s="71"/>
      <c r="AC962" s="71"/>
      <c r="AD962" s="71"/>
      <c r="AE962" s="71"/>
    </row>
    <row r="963" spans="1:31" ht="12.75" customHeight="1">
      <c r="A963" s="307"/>
      <c r="B963" s="71"/>
      <c r="C963" s="71"/>
      <c r="D963" s="71"/>
      <c r="E963" s="456"/>
      <c r="F963" s="71"/>
      <c r="G963" s="71"/>
      <c r="H963" s="71"/>
      <c r="I963" s="71"/>
      <c r="J963" s="71"/>
      <c r="K963" s="71"/>
      <c r="L963" s="71"/>
      <c r="M963" s="71"/>
      <c r="N963" s="71"/>
      <c r="O963" s="71"/>
      <c r="P963" s="71"/>
      <c r="Q963" s="71"/>
      <c r="R963" s="71"/>
      <c r="S963" s="71"/>
      <c r="T963" s="71"/>
      <c r="U963" s="71"/>
      <c r="V963" s="71"/>
      <c r="W963" s="71"/>
      <c r="X963" s="71"/>
      <c r="Y963" s="71"/>
      <c r="Z963" s="71"/>
      <c r="AA963" s="71"/>
      <c r="AB963" s="71"/>
      <c r="AC963" s="71"/>
      <c r="AD963" s="71"/>
      <c r="AE963" s="71"/>
    </row>
    <row r="964" spans="1:31" ht="12.75" customHeight="1">
      <c r="A964" s="307"/>
      <c r="B964" s="71"/>
      <c r="C964" s="71"/>
      <c r="D964" s="71"/>
      <c r="E964" s="456"/>
      <c r="F964" s="71"/>
      <c r="G964" s="71"/>
      <c r="H964" s="71"/>
      <c r="I964" s="71"/>
      <c r="J964" s="71"/>
      <c r="K964" s="71"/>
      <c r="L964" s="71"/>
      <c r="M964" s="71"/>
      <c r="N964" s="71"/>
      <c r="O964" s="71"/>
      <c r="P964" s="71"/>
      <c r="Q964" s="71"/>
      <c r="R964" s="71"/>
      <c r="S964" s="71"/>
      <c r="T964" s="71"/>
      <c r="U964" s="71"/>
      <c r="V964" s="71"/>
      <c r="W964" s="71"/>
      <c r="X964" s="71"/>
      <c r="Y964" s="71"/>
      <c r="Z964" s="71"/>
      <c r="AA964" s="71"/>
      <c r="AB964" s="71"/>
      <c r="AC964" s="71"/>
      <c r="AD964" s="71"/>
      <c r="AE964" s="71"/>
    </row>
    <row r="965" spans="1:31" ht="12.75" customHeight="1">
      <c r="A965" s="307"/>
      <c r="B965" s="71"/>
      <c r="C965" s="71"/>
      <c r="D965" s="71"/>
      <c r="E965" s="456"/>
      <c r="F965" s="71"/>
      <c r="G965" s="71"/>
      <c r="H965" s="71"/>
      <c r="I965" s="71"/>
      <c r="J965" s="71"/>
      <c r="K965" s="71"/>
      <c r="L965" s="71"/>
      <c r="M965" s="71"/>
      <c r="N965" s="71"/>
      <c r="O965" s="71"/>
      <c r="P965" s="71"/>
      <c r="Q965" s="71"/>
      <c r="R965" s="71"/>
      <c r="S965" s="71"/>
      <c r="T965" s="71"/>
      <c r="U965" s="71"/>
      <c r="V965" s="71"/>
      <c r="W965" s="71"/>
      <c r="X965" s="71"/>
      <c r="Y965" s="71"/>
      <c r="Z965" s="71"/>
      <c r="AA965" s="71"/>
      <c r="AB965" s="71"/>
      <c r="AC965" s="71"/>
      <c r="AD965" s="71"/>
      <c r="AE965" s="71"/>
    </row>
    <row r="966" spans="1:31" ht="12.75" customHeight="1">
      <c r="A966" s="307"/>
      <c r="B966" s="71"/>
      <c r="C966" s="71"/>
      <c r="D966" s="71"/>
      <c r="E966" s="456"/>
      <c r="F966" s="71"/>
      <c r="G966" s="71"/>
      <c r="H966" s="71"/>
      <c r="I966" s="71"/>
      <c r="J966" s="71"/>
      <c r="K966" s="71"/>
      <c r="L966" s="71"/>
      <c r="M966" s="71"/>
      <c r="N966" s="71"/>
      <c r="O966" s="71"/>
      <c r="P966" s="71"/>
      <c r="Q966" s="71"/>
      <c r="R966" s="71"/>
      <c r="S966" s="71"/>
      <c r="T966" s="71"/>
      <c r="U966" s="71"/>
      <c r="V966" s="71"/>
      <c r="W966" s="71"/>
      <c r="X966" s="71"/>
      <c r="Y966" s="71"/>
      <c r="Z966" s="71"/>
      <c r="AA966" s="71"/>
      <c r="AB966" s="71"/>
      <c r="AC966" s="71"/>
      <c r="AD966" s="71"/>
      <c r="AE966" s="71"/>
    </row>
    <row r="967" spans="1:31" ht="12.75" customHeight="1">
      <c r="A967" s="307"/>
      <c r="B967" s="71"/>
      <c r="C967" s="71"/>
      <c r="D967" s="71"/>
      <c r="E967" s="456"/>
      <c r="F967" s="71"/>
      <c r="G967" s="71"/>
      <c r="H967" s="71"/>
      <c r="I967" s="71"/>
      <c r="J967" s="71"/>
      <c r="K967" s="71"/>
      <c r="L967" s="71"/>
      <c r="M967" s="71"/>
      <c r="N967" s="71"/>
      <c r="O967" s="71"/>
      <c r="P967" s="71"/>
      <c r="Q967" s="71"/>
      <c r="R967" s="71"/>
      <c r="S967" s="71"/>
      <c r="T967" s="71"/>
      <c r="U967" s="71"/>
      <c r="V967" s="71"/>
      <c r="W967" s="71"/>
      <c r="X967" s="71"/>
      <c r="Y967" s="71"/>
      <c r="Z967" s="71"/>
      <c r="AA967" s="71"/>
      <c r="AB967" s="71"/>
      <c r="AC967" s="71"/>
      <c r="AD967" s="71"/>
      <c r="AE967" s="71"/>
    </row>
    <row r="968" spans="1:31" ht="12.75" customHeight="1">
      <c r="A968" s="307"/>
      <c r="B968" s="71"/>
      <c r="C968" s="71"/>
      <c r="D968" s="71"/>
      <c r="E968" s="456"/>
      <c r="F968" s="71"/>
      <c r="G968" s="71"/>
      <c r="H968" s="71"/>
      <c r="I968" s="71"/>
      <c r="J968" s="71"/>
      <c r="K968" s="71"/>
      <c r="L968" s="71"/>
      <c r="M968" s="71"/>
      <c r="N968" s="71"/>
      <c r="O968" s="71"/>
      <c r="P968" s="71"/>
      <c r="Q968" s="71"/>
      <c r="R968" s="71"/>
      <c r="S968" s="71"/>
      <c r="T968" s="71"/>
      <c r="U968" s="71"/>
      <c r="V968" s="71"/>
      <c r="W968" s="71"/>
      <c r="X968" s="71"/>
      <c r="Y968" s="71"/>
      <c r="Z968" s="71"/>
      <c r="AA968" s="71"/>
      <c r="AB968" s="71"/>
      <c r="AC968" s="71"/>
      <c r="AD968" s="71"/>
      <c r="AE968" s="71"/>
    </row>
    <row r="969" spans="1:31" ht="12.75" customHeight="1">
      <c r="A969" s="307"/>
      <c r="B969" s="71"/>
      <c r="C969" s="71"/>
      <c r="D969" s="71"/>
      <c r="E969" s="456"/>
      <c r="F969" s="71"/>
      <c r="G969" s="71"/>
      <c r="H969" s="71"/>
      <c r="I969" s="71"/>
      <c r="J969" s="71"/>
      <c r="K969" s="71"/>
      <c r="L969" s="71"/>
      <c r="M969" s="71"/>
      <c r="N969" s="71"/>
      <c r="O969" s="71"/>
      <c r="P969" s="71"/>
      <c r="Q969" s="71"/>
      <c r="R969" s="71"/>
      <c r="S969" s="71"/>
      <c r="T969" s="71"/>
      <c r="U969" s="71"/>
      <c r="V969" s="71"/>
      <c r="W969" s="71"/>
      <c r="X969" s="71"/>
      <c r="Y969" s="71"/>
      <c r="Z969" s="71"/>
      <c r="AA969" s="71"/>
      <c r="AB969" s="71"/>
      <c r="AC969" s="71"/>
      <c r="AD969" s="71"/>
      <c r="AE969" s="71"/>
    </row>
    <row r="970" spans="1:31" ht="12.75" customHeight="1">
      <c r="A970" s="307"/>
      <c r="B970" s="71"/>
      <c r="C970" s="71"/>
      <c r="D970" s="71"/>
      <c r="E970" s="456"/>
      <c r="F970" s="71"/>
      <c r="G970" s="71"/>
      <c r="H970" s="71"/>
      <c r="I970" s="71"/>
      <c r="J970" s="71"/>
      <c r="K970" s="71"/>
      <c r="L970" s="71"/>
      <c r="M970" s="71"/>
      <c r="N970" s="71"/>
      <c r="O970" s="71"/>
      <c r="P970" s="71"/>
      <c r="Q970" s="71"/>
      <c r="R970" s="71"/>
      <c r="S970" s="71"/>
      <c r="T970" s="71"/>
      <c r="U970" s="71"/>
      <c r="V970" s="71"/>
      <c r="W970" s="71"/>
      <c r="X970" s="71"/>
      <c r="Y970" s="71"/>
      <c r="Z970" s="71"/>
      <c r="AA970" s="71"/>
      <c r="AB970" s="71"/>
      <c r="AC970" s="71"/>
      <c r="AD970" s="71"/>
      <c r="AE970" s="71"/>
    </row>
    <row r="971" spans="1:31" ht="12.75" customHeight="1">
      <c r="A971" s="307"/>
      <c r="B971" s="71"/>
      <c r="C971" s="71"/>
      <c r="D971" s="71"/>
      <c r="E971" s="456"/>
      <c r="F971" s="71"/>
      <c r="G971" s="71"/>
      <c r="H971" s="71"/>
      <c r="I971" s="71"/>
      <c r="J971" s="71"/>
      <c r="K971" s="71"/>
      <c r="L971" s="71"/>
      <c r="M971" s="71"/>
      <c r="N971" s="71"/>
      <c r="O971" s="71"/>
      <c r="P971" s="71"/>
      <c r="Q971" s="71"/>
      <c r="R971" s="71"/>
      <c r="S971" s="71"/>
      <c r="T971" s="71"/>
      <c r="U971" s="71"/>
      <c r="V971" s="71"/>
      <c r="W971" s="71"/>
      <c r="X971" s="71"/>
      <c r="Y971" s="71"/>
      <c r="Z971" s="71"/>
      <c r="AA971" s="71"/>
      <c r="AB971" s="71"/>
      <c r="AC971" s="71"/>
      <c r="AD971" s="71"/>
      <c r="AE971" s="71"/>
    </row>
    <row r="972" spans="1:31" ht="12.75" customHeight="1">
      <c r="A972" s="307"/>
      <c r="B972" s="71"/>
      <c r="C972" s="71"/>
      <c r="D972" s="71"/>
      <c r="E972" s="456"/>
      <c r="F972" s="71"/>
      <c r="G972" s="71"/>
      <c r="H972" s="71"/>
      <c r="I972" s="71"/>
      <c r="J972" s="71"/>
      <c r="K972" s="71"/>
      <c r="L972" s="71"/>
      <c r="M972" s="71"/>
      <c r="N972" s="71"/>
      <c r="O972" s="71"/>
      <c r="P972" s="71"/>
      <c r="Q972" s="71"/>
      <c r="R972" s="71"/>
      <c r="S972" s="71"/>
      <c r="T972" s="71"/>
      <c r="U972" s="71"/>
      <c r="V972" s="71"/>
      <c r="W972" s="71"/>
      <c r="X972" s="71"/>
      <c r="Y972" s="71"/>
      <c r="Z972" s="71"/>
      <c r="AA972" s="71"/>
      <c r="AB972" s="71"/>
      <c r="AC972" s="71"/>
      <c r="AD972" s="71"/>
      <c r="AE972" s="71"/>
    </row>
    <row r="973" spans="1:31" ht="12.75" customHeight="1">
      <c r="A973" s="307"/>
      <c r="B973" s="71"/>
      <c r="C973" s="71"/>
      <c r="D973" s="71"/>
      <c r="E973" s="456"/>
      <c r="F973" s="71"/>
      <c r="G973" s="71"/>
      <c r="H973" s="71"/>
      <c r="I973" s="71"/>
      <c r="J973" s="71"/>
      <c r="K973" s="71"/>
      <c r="L973" s="71"/>
      <c r="M973" s="71"/>
      <c r="N973" s="71"/>
      <c r="O973" s="71"/>
      <c r="P973" s="71"/>
      <c r="Q973" s="71"/>
      <c r="R973" s="71"/>
      <c r="S973" s="71"/>
      <c r="T973" s="71"/>
      <c r="U973" s="71"/>
      <c r="V973" s="71"/>
      <c r="W973" s="71"/>
      <c r="X973" s="71"/>
      <c r="Y973" s="71"/>
      <c r="Z973" s="71"/>
      <c r="AA973" s="71"/>
      <c r="AB973" s="71"/>
      <c r="AC973" s="71"/>
      <c r="AD973" s="71"/>
      <c r="AE973" s="71"/>
    </row>
    <row r="974" spans="1:31" ht="12.75" customHeight="1">
      <c r="A974" s="307"/>
      <c r="B974" s="71"/>
      <c r="C974" s="71"/>
      <c r="D974" s="71"/>
      <c r="E974" s="456"/>
      <c r="F974" s="71"/>
      <c r="G974" s="71"/>
      <c r="H974" s="71"/>
      <c r="I974" s="71"/>
      <c r="J974" s="71"/>
      <c r="K974" s="71"/>
      <c r="L974" s="71"/>
      <c r="M974" s="71"/>
      <c r="N974" s="71"/>
      <c r="O974" s="71"/>
      <c r="P974" s="71"/>
      <c r="Q974" s="71"/>
      <c r="R974" s="71"/>
      <c r="S974" s="71"/>
      <c r="T974" s="71"/>
      <c r="U974" s="71"/>
      <c r="V974" s="71"/>
      <c r="W974" s="71"/>
      <c r="X974" s="71"/>
      <c r="Y974" s="71"/>
      <c r="Z974" s="71"/>
      <c r="AA974" s="71"/>
      <c r="AB974" s="71"/>
      <c r="AC974" s="71"/>
      <c r="AD974" s="71"/>
      <c r="AE974" s="71"/>
    </row>
    <row r="975" spans="1:31" ht="12.75" customHeight="1">
      <c r="A975" s="307"/>
      <c r="B975" s="71"/>
      <c r="C975" s="71"/>
      <c r="D975" s="71"/>
      <c r="E975" s="456"/>
      <c r="F975" s="71"/>
      <c r="G975" s="71"/>
      <c r="H975" s="71"/>
      <c r="I975" s="71"/>
      <c r="J975" s="71"/>
      <c r="K975" s="71"/>
      <c r="L975" s="71"/>
      <c r="M975" s="71"/>
      <c r="N975" s="71"/>
      <c r="O975" s="71"/>
      <c r="P975" s="71"/>
      <c r="Q975" s="71"/>
      <c r="R975" s="71"/>
      <c r="S975" s="71"/>
      <c r="T975" s="71"/>
      <c r="U975" s="71"/>
      <c r="V975" s="71"/>
      <c r="W975" s="71"/>
      <c r="X975" s="71"/>
      <c r="Y975" s="71"/>
      <c r="Z975" s="71"/>
      <c r="AA975" s="71"/>
      <c r="AB975" s="71"/>
      <c r="AC975" s="71"/>
      <c r="AD975" s="71"/>
      <c r="AE975" s="71"/>
    </row>
    <row r="976" spans="1:31" ht="12.75" customHeight="1">
      <c r="A976" s="307"/>
      <c r="B976" s="71"/>
      <c r="C976" s="71"/>
      <c r="D976" s="71"/>
      <c r="E976" s="456"/>
      <c r="F976" s="71"/>
      <c r="G976" s="71"/>
      <c r="H976" s="71"/>
      <c r="I976" s="71"/>
      <c r="J976" s="71"/>
      <c r="K976" s="71"/>
      <c r="L976" s="71"/>
      <c r="M976" s="71"/>
      <c r="N976" s="71"/>
      <c r="O976" s="71"/>
      <c r="P976" s="71"/>
      <c r="Q976" s="71"/>
      <c r="R976" s="71"/>
      <c r="S976" s="71"/>
      <c r="T976" s="71"/>
      <c r="U976" s="71"/>
      <c r="V976" s="71"/>
      <c r="W976" s="71"/>
      <c r="X976" s="71"/>
      <c r="Y976" s="71"/>
      <c r="Z976" s="71"/>
      <c r="AA976" s="71"/>
      <c r="AB976" s="71"/>
      <c r="AC976" s="71"/>
      <c r="AD976" s="71"/>
      <c r="AE976" s="71"/>
    </row>
    <row r="977" spans="1:31" ht="12.75" customHeight="1">
      <c r="A977" s="307"/>
      <c r="B977" s="71"/>
      <c r="C977" s="71"/>
      <c r="D977" s="71"/>
      <c r="E977" s="456"/>
      <c r="F977" s="71"/>
      <c r="G977" s="71"/>
      <c r="H977" s="71"/>
      <c r="I977" s="71"/>
      <c r="J977" s="71"/>
      <c r="K977" s="71"/>
      <c r="L977" s="71"/>
      <c r="M977" s="71"/>
      <c r="N977" s="71"/>
      <c r="O977" s="71"/>
      <c r="P977" s="71"/>
      <c r="Q977" s="71"/>
      <c r="R977" s="71"/>
      <c r="S977" s="71"/>
      <c r="T977" s="71"/>
      <c r="U977" s="71"/>
      <c r="V977" s="71"/>
      <c r="W977" s="71"/>
      <c r="X977" s="71"/>
      <c r="Y977" s="71"/>
      <c r="Z977" s="71"/>
      <c r="AA977" s="71"/>
      <c r="AB977" s="71"/>
      <c r="AC977" s="71"/>
      <c r="AD977" s="71"/>
      <c r="AE977" s="71"/>
    </row>
    <row r="978" spans="1:31" ht="12.75" customHeight="1">
      <c r="A978" s="307"/>
      <c r="B978" s="71"/>
      <c r="C978" s="71"/>
      <c r="D978" s="71"/>
      <c r="E978" s="456"/>
      <c r="F978" s="71"/>
      <c r="G978" s="71"/>
      <c r="H978" s="71"/>
      <c r="I978" s="71"/>
      <c r="J978" s="71"/>
      <c r="K978" s="71"/>
      <c r="L978" s="71"/>
      <c r="M978" s="71"/>
      <c r="N978" s="71"/>
      <c r="O978" s="71"/>
      <c r="P978" s="71"/>
      <c r="Q978" s="71"/>
      <c r="R978" s="71"/>
      <c r="S978" s="71"/>
      <c r="T978" s="71"/>
      <c r="U978" s="71"/>
      <c r="V978" s="71"/>
      <c r="W978" s="71"/>
      <c r="X978" s="71"/>
      <c r="Y978" s="71"/>
      <c r="Z978" s="71"/>
      <c r="AA978" s="71"/>
      <c r="AB978" s="71"/>
      <c r="AC978" s="71"/>
      <c r="AD978" s="71"/>
      <c r="AE978" s="71"/>
    </row>
    <row r="979" spans="1:31" ht="12.75" customHeight="1">
      <c r="A979" s="307"/>
      <c r="B979" s="71"/>
      <c r="C979" s="71"/>
      <c r="D979" s="71"/>
      <c r="E979" s="456"/>
      <c r="F979" s="71"/>
      <c r="G979" s="71"/>
      <c r="H979" s="71"/>
      <c r="I979" s="71"/>
      <c r="J979" s="71"/>
      <c r="K979" s="71"/>
      <c r="L979" s="71"/>
      <c r="M979" s="71"/>
      <c r="N979" s="71"/>
      <c r="O979" s="71"/>
      <c r="P979" s="71"/>
      <c r="Q979" s="71"/>
      <c r="R979" s="71"/>
      <c r="S979" s="71"/>
      <c r="T979" s="71"/>
      <c r="U979" s="71"/>
      <c r="V979" s="71"/>
      <c r="W979" s="71"/>
      <c r="X979" s="71"/>
      <c r="Y979" s="71"/>
      <c r="Z979" s="71"/>
      <c r="AA979" s="71"/>
      <c r="AB979" s="71"/>
      <c r="AC979" s="71"/>
      <c r="AD979" s="71"/>
      <c r="AE979" s="71"/>
    </row>
    <row r="980" spans="1:31" ht="12.75" customHeight="1">
      <c r="A980" s="307"/>
      <c r="B980" s="71"/>
      <c r="C980" s="71"/>
      <c r="D980" s="71"/>
      <c r="E980" s="456"/>
      <c r="F980" s="71"/>
      <c r="G980" s="71"/>
      <c r="H980" s="71"/>
      <c r="I980" s="71"/>
      <c r="J980" s="71"/>
      <c r="K980" s="71"/>
      <c r="L980" s="71"/>
      <c r="M980" s="71"/>
      <c r="N980" s="71"/>
      <c r="O980" s="71"/>
      <c r="P980" s="71"/>
      <c r="Q980" s="71"/>
      <c r="R980" s="71"/>
      <c r="S980" s="71"/>
      <c r="T980" s="71"/>
      <c r="U980" s="71"/>
      <c r="V980" s="71"/>
      <c r="W980" s="71"/>
      <c r="X980" s="71"/>
      <c r="Y980" s="71"/>
      <c r="Z980" s="71"/>
      <c r="AA980" s="71"/>
      <c r="AB980" s="71"/>
      <c r="AC980" s="71"/>
      <c r="AD980" s="71"/>
      <c r="AE980" s="71"/>
    </row>
    <row r="981" spans="1:31" ht="12.75" customHeight="1">
      <c r="A981" s="307"/>
      <c r="B981" s="71"/>
      <c r="C981" s="71"/>
      <c r="D981" s="71"/>
      <c r="E981" s="456"/>
      <c r="F981" s="71"/>
      <c r="G981" s="71"/>
      <c r="H981" s="71"/>
      <c r="I981" s="71"/>
      <c r="J981" s="71"/>
      <c r="K981" s="71"/>
      <c r="L981" s="71"/>
      <c r="M981" s="71"/>
      <c r="N981" s="71"/>
      <c r="O981" s="71"/>
      <c r="P981" s="71"/>
      <c r="Q981" s="71"/>
      <c r="R981" s="71"/>
      <c r="S981" s="71"/>
      <c r="T981" s="71"/>
      <c r="U981" s="71"/>
      <c r="V981" s="71"/>
      <c r="W981" s="71"/>
      <c r="X981" s="71"/>
      <c r="Y981" s="71"/>
      <c r="Z981" s="71"/>
      <c r="AA981" s="71"/>
      <c r="AB981" s="71"/>
      <c r="AC981" s="71"/>
      <c r="AD981" s="71"/>
      <c r="AE981" s="71"/>
    </row>
    <row r="982" spans="1:31" ht="12.75" customHeight="1">
      <c r="A982" s="307"/>
      <c r="B982" s="71"/>
      <c r="C982" s="71"/>
      <c r="D982" s="71"/>
      <c r="E982" s="456"/>
      <c r="F982" s="71"/>
      <c r="G982" s="71"/>
      <c r="H982" s="71"/>
      <c r="I982" s="71"/>
      <c r="J982" s="71"/>
      <c r="K982" s="71"/>
      <c r="L982" s="71"/>
      <c r="M982" s="71"/>
      <c r="N982" s="71"/>
      <c r="O982" s="71"/>
      <c r="P982" s="71"/>
      <c r="Q982" s="71"/>
      <c r="R982" s="71"/>
      <c r="S982" s="71"/>
      <c r="T982" s="71"/>
      <c r="U982" s="71"/>
      <c r="V982" s="71"/>
      <c r="W982" s="71"/>
      <c r="X982" s="71"/>
      <c r="Y982" s="71"/>
      <c r="Z982" s="71"/>
      <c r="AA982" s="71"/>
      <c r="AB982" s="71"/>
      <c r="AC982" s="71"/>
      <c r="AD982" s="71"/>
      <c r="AE982" s="71"/>
    </row>
    <row r="983" spans="1:31" ht="12.75" customHeight="1">
      <c r="A983" s="307"/>
      <c r="B983" s="71"/>
      <c r="C983" s="71"/>
      <c r="D983" s="71"/>
      <c r="E983" s="456"/>
      <c r="F983" s="71"/>
      <c r="G983" s="71"/>
      <c r="H983" s="71"/>
      <c r="I983" s="71"/>
      <c r="J983" s="71"/>
      <c r="K983" s="71"/>
      <c r="L983" s="71"/>
      <c r="M983" s="71"/>
      <c r="N983" s="71"/>
      <c r="O983" s="71"/>
      <c r="P983" s="71"/>
      <c r="Q983" s="71"/>
      <c r="R983" s="71"/>
      <c r="S983" s="71"/>
      <c r="T983" s="71"/>
      <c r="U983" s="71"/>
      <c r="V983" s="71"/>
      <c r="W983" s="71"/>
      <c r="X983" s="71"/>
      <c r="Y983" s="71"/>
      <c r="Z983" s="71"/>
      <c r="AA983" s="71"/>
      <c r="AB983" s="71"/>
      <c r="AC983" s="71"/>
      <c r="AD983" s="71"/>
      <c r="AE983" s="71"/>
    </row>
    <row r="984" spans="1:31" ht="12.75" customHeight="1">
      <c r="A984" s="307"/>
      <c r="B984" s="71"/>
      <c r="C984" s="71"/>
      <c r="D984" s="71"/>
      <c r="E984" s="456"/>
      <c r="F984" s="71"/>
      <c r="G984" s="71"/>
      <c r="H984" s="71"/>
      <c r="I984" s="71"/>
      <c r="J984" s="71"/>
      <c r="K984" s="71"/>
      <c r="L984" s="71"/>
      <c r="M984" s="71"/>
      <c r="N984" s="71"/>
      <c r="O984" s="71"/>
      <c r="P984" s="71"/>
      <c r="Q984" s="71"/>
      <c r="R984" s="71"/>
      <c r="S984" s="71"/>
      <c r="T984" s="71"/>
      <c r="U984" s="71"/>
      <c r="V984" s="71"/>
      <c r="W984" s="71"/>
      <c r="X984" s="71"/>
      <c r="Y984" s="71"/>
      <c r="Z984" s="71"/>
      <c r="AA984" s="71"/>
      <c r="AB984" s="71"/>
      <c r="AC984" s="71"/>
      <c r="AD984" s="71"/>
      <c r="AE984" s="71"/>
    </row>
    <row r="985" spans="1:31" ht="12.75" customHeight="1">
      <c r="A985" s="307"/>
      <c r="B985" s="71"/>
      <c r="C985" s="71"/>
      <c r="D985" s="71"/>
      <c r="E985" s="456"/>
      <c r="F985" s="71"/>
      <c r="G985" s="71"/>
      <c r="H985" s="71"/>
      <c r="I985" s="71"/>
      <c r="J985" s="71"/>
      <c r="K985" s="71"/>
      <c r="L985" s="71"/>
      <c r="M985" s="71"/>
      <c r="N985" s="71"/>
      <c r="O985" s="71"/>
      <c r="P985" s="71"/>
      <c r="Q985" s="71"/>
      <c r="R985" s="71"/>
      <c r="S985" s="71"/>
      <c r="T985" s="71"/>
      <c r="U985" s="71"/>
      <c r="V985" s="71"/>
      <c r="W985" s="71"/>
      <c r="X985" s="71"/>
      <c r="Y985" s="71"/>
      <c r="Z985" s="71"/>
      <c r="AA985" s="71"/>
      <c r="AB985" s="71"/>
      <c r="AC985" s="71"/>
      <c r="AD985" s="71"/>
      <c r="AE985" s="71"/>
    </row>
    <row r="986" spans="1:31" ht="12.75" customHeight="1">
      <c r="A986" s="307"/>
      <c r="B986" s="71"/>
      <c r="C986" s="71"/>
      <c r="D986" s="71"/>
      <c r="E986" s="456"/>
      <c r="F986" s="71"/>
      <c r="G986" s="71"/>
      <c r="H986" s="71"/>
      <c r="I986" s="71"/>
      <c r="J986" s="71"/>
      <c r="K986" s="71"/>
      <c r="L986" s="71"/>
      <c r="M986" s="71"/>
      <c r="N986" s="71"/>
      <c r="O986" s="71"/>
      <c r="P986" s="71"/>
      <c r="Q986" s="71"/>
      <c r="R986" s="71"/>
      <c r="S986" s="71"/>
      <c r="T986" s="71"/>
      <c r="U986" s="71"/>
      <c r="V986" s="71"/>
      <c r="W986" s="71"/>
      <c r="X986" s="71"/>
      <c r="Y986" s="71"/>
      <c r="Z986" s="71"/>
      <c r="AA986" s="71"/>
      <c r="AB986" s="71"/>
      <c r="AC986" s="71"/>
      <c r="AD986" s="71"/>
      <c r="AE986" s="71"/>
    </row>
    <row r="987" spans="1:31" ht="12.75" customHeight="1">
      <c r="A987" s="307"/>
      <c r="B987" s="71"/>
      <c r="C987" s="71"/>
      <c r="D987" s="71"/>
      <c r="E987" s="456"/>
      <c r="F987" s="71"/>
      <c r="G987" s="71"/>
      <c r="H987" s="71"/>
      <c r="I987" s="71"/>
      <c r="J987" s="71"/>
      <c r="K987" s="71"/>
      <c r="L987" s="71"/>
      <c r="M987" s="71"/>
      <c r="N987" s="71"/>
      <c r="O987" s="71"/>
      <c r="P987" s="71"/>
      <c r="Q987" s="71"/>
      <c r="R987" s="71"/>
      <c r="S987" s="71"/>
      <c r="T987" s="71"/>
      <c r="U987" s="71"/>
      <c r="V987" s="71"/>
      <c r="W987" s="71"/>
      <c r="X987" s="71"/>
      <c r="Y987" s="71"/>
      <c r="Z987" s="71"/>
      <c r="AA987" s="71"/>
      <c r="AB987" s="71"/>
      <c r="AC987" s="71"/>
      <c r="AD987" s="71"/>
      <c r="AE987" s="71"/>
    </row>
    <row r="988" spans="1:31" ht="12.75" customHeight="1">
      <c r="A988" s="307"/>
      <c r="B988" s="71"/>
      <c r="C988" s="71"/>
      <c r="D988" s="71"/>
      <c r="E988" s="456"/>
      <c r="F988" s="71"/>
      <c r="G988" s="71"/>
      <c r="H988" s="71"/>
      <c r="I988" s="71"/>
      <c r="J988" s="71"/>
      <c r="K988" s="71"/>
      <c r="L988" s="71"/>
      <c r="M988" s="71"/>
      <c r="N988" s="71"/>
      <c r="O988" s="71"/>
      <c r="P988" s="71"/>
      <c r="Q988" s="71"/>
      <c r="R988" s="71"/>
      <c r="S988" s="71"/>
      <c r="T988" s="71"/>
      <c r="U988" s="71"/>
      <c r="V988" s="71"/>
      <c r="W988" s="71"/>
      <c r="X988" s="71"/>
      <c r="Y988" s="71"/>
      <c r="Z988" s="71"/>
      <c r="AA988" s="71"/>
      <c r="AB988" s="71"/>
      <c r="AC988" s="71"/>
      <c r="AD988" s="71"/>
      <c r="AE988" s="71"/>
    </row>
    <row r="989" spans="1:31" ht="12.75" customHeight="1">
      <c r="A989" s="307"/>
      <c r="B989" s="71"/>
      <c r="C989" s="71"/>
      <c r="D989" s="71"/>
      <c r="E989" s="456"/>
      <c r="F989" s="71"/>
      <c r="G989" s="71"/>
      <c r="H989" s="71"/>
      <c r="I989" s="71"/>
      <c r="J989" s="71"/>
      <c r="K989" s="71"/>
      <c r="L989" s="71"/>
      <c r="M989" s="71"/>
      <c r="N989" s="71"/>
      <c r="O989" s="71"/>
      <c r="P989" s="71"/>
      <c r="Q989" s="71"/>
      <c r="R989" s="71"/>
      <c r="S989" s="71"/>
      <c r="T989" s="71"/>
      <c r="U989" s="71"/>
      <c r="V989" s="71"/>
      <c r="W989" s="71"/>
      <c r="X989" s="71"/>
      <c r="Y989" s="71"/>
      <c r="Z989" s="71"/>
      <c r="AA989" s="71"/>
      <c r="AB989" s="71"/>
      <c r="AC989" s="71"/>
      <c r="AD989" s="71"/>
      <c r="AE989" s="71"/>
    </row>
    <row r="990" spans="1:31" ht="12.75" customHeight="1">
      <c r="A990" s="307"/>
      <c r="B990" s="71"/>
      <c r="C990" s="71"/>
      <c r="D990" s="71"/>
      <c r="E990" s="456"/>
      <c r="F990" s="71"/>
      <c r="G990" s="71"/>
      <c r="H990" s="71"/>
      <c r="I990" s="71"/>
      <c r="J990" s="71"/>
      <c r="K990" s="71"/>
      <c r="L990" s="71"/>
      <c r="M990" s="71"/>
      <c r="N990" s="71"/>
      <c r="O990" s="71"/>
      <c r="P990" s="71"/>
      <c r="Q990" s="71"/>
      <c r="R990" s="71"/>
      <c r="S990" s="71"/>
      <c r="T990" s="71"/>
      <c r="U990" s="71"/>
      <c r="V990" s="71"/>
      <c r="W990" s="71"/>
      <c r="X990" s="71"/>
      <c r="Y990" s="71"/>
      <c r="Z990" s="71"/>
      <c r="AA990" s="71"/>
      <c r="AB990" s="71"/>
      <c r="AC990" s="71"/>
      <c r="AD990" s="71"/>
      <c r="AE990" s="71"/>
    </row>
    <row r="991" spans="1:31" ht="12.75" customHeight="1">
      <c r="A991" s="307"/>
      <c r="B991" s="71"/>
      <c r="C991" s="71"/>
      <c r="D991" s="71"/>
      <c r="E991" s="456"/>
      <c r="F991" s="71"/>
      <c r="G991" s="71"/>
      <c r="H991" s="71"/>
      <c r="I991" s="71"/>
      <c r="J991" s="71"/>
      <c r="K991" s="71"/>
      <c r="L991" s="71"/>
      <c r="M991" s="71"/>
      <c r="N991" s="71"/>
      <c r="O991" s="71"/>
      <c r="P991" s="71"/>
      <c r="Q991" s="71"/>
      <c r="R991" s="71"/>
      <c r="S991" s="71"/>
      <c r="T991" s="71"/>
      <c r="U991" s="71"/>
      <c r="V991" s="71"/>
      <c r="W991" s="71"/>
      <c r="X991" s="71"/>
      <c r="Y991" s="71"/>
      <c r="Z991" s="71"/>
      <c r="AA991" s="71"/>
      <c r="AB991" s="71"/>
      <c r="AC991" s="71"/>
      <c r="AD991" s="71"/>
      <c r="AE991" s="71"/>
    </row>
    <row r="992" spans="1:31" ht="12.75" customHeight="1">
      <c r="A992" s="307"/>
      <c r="B992" s="71"/>
      <c r="C992" s="71"/>
      <c r="D992" s="71"/>
      <c r="E992" s="456"/>
      <c r="F992" s="71"/>
      <c r="G992" s="71"/>
      <c r="H992" s="71"/>
      <c r="I992" s="71"/>
      <c r="J992" s="71"/>
      <c r="K992" s="71"/>
      <c r="L992" s="71"/>
      <c r="M992" s="71"/>
      <c r="N992" s="71"/>
      <c r="O992" s="71"/>
      <c r="P992" s="71"/>
      <c r="Q992" s="71"/>
      <c r="R992" s="71"/>
      <c r="S992" s="71"/>
      <c r="T992" s="71"/>
      <c r="U992" s="71"/>
      <c r="V992" s="71"/>
      <c r="W992" s="71"/>
      <c r="X992" s="71"/>
      <c r="Y992" s="71"/>
      <c r="Z992" s="71"/>
      <c r="AA992" s="71"/>
      <c r="AB992" s="71"/>
      <c r="AC992" s="71"/>
      <c r="AD992" s="71"/>
      <c r="AE992" s="71"/>
    </row>
    <row r="993" spans="1:31" ht="12.75" customHeight="1">
      <c r="A993" s="307"/>
      <c r="B993" s="71"/>
      <c r="C993" s="71"/>
      <c r="D993" s="71"/>
      <c r="E993" s="456"/>
      <c r="F993" s="71"/>
      <c r="G993" s="71"/>
      <c r="H993" s="71"/>
      <c r="I993" s="71"/>
      <c r="J993" s="71"/>
      <c r="K993" s="71"/>
      <c r="L993" s="71"/>
      <c r="M993" s="71"/>
      <c r="N993" s="71"/>
      <c r="O993" s="71"/>
      <c r="P993" s="71"/>
      <c r="Q993" s="71"/>
      <c r="R993" s="71"/>
      <c r="S993" s="71"/>
      <c r="T993" s="71"/>
      <c r="U993" s="71"/>
      <c r="V993" s="71"/>
      <c r="W993" s="71"/>
      <c r="X993" s="71"/>
      <c r="Y993" s="71"/>
      <c r="Z993" s="71"/>
      <c r="AA993" s="71"/>
      <c r="AB993" s="71"/>
      <c r="AC993" s="71"/>
      <c r="AD993" s="71"/>
      <c r="AE993" s="71"/>
    </row>
    <row r="994" spans="1:31" ht="12.75" customHeight="1">
      <c r="A994" s="307"/>
      <c r="B994" s="71"/>
      <c r="C994" s="71"/>
      <c r="D994" s="71"/>
      <c r="E994" s="456"/>
      <c r="F994" s="71"/>
      <c r="G994" s="71"/>
      <c r="H994" s="71"/>
      <c r="I994" s="71"/>
      <c r="J994" s="71"/>
      <c r="K994" s="71"/>
      <c r="L994" s="71"/>
      <c r="M994" s="71"/>
      <c r="N994" s="71"/>
      <c r="O994" s="71"/>
      <c r="P994" s="71"/>
      <c r="Q994" s="71"/>
      <c r="R994" s="71"/>
      <c r="S994" s="71"/>
      <c r="T994" s="71"/>
      <c r="U994" s="71"/>
      <c r="V994" s="71"/>
      <c r="W994" s="71"/>
      <c r="X994" s="71"/>
      <c r="Y994" s="71"/>
      <c r="Z994" s="71"/>
      <c r="AA994" s="71"/>
      <c r="AB994" s="71"/>
      <c r="AC994" s="71"/>
      <c r="AD994" s="71"/>
      <c r="AE994" s="71"/>
    </row>
    <row r="995" spans="1:31" ht="12.75" customHeight="1">
      <c r="A995" s="307"/>
      <c r="B995" s="71"/>
      <c r="C995" s="71"/>
      <c r="D995" s="71"/>
      <c r="E995" s="456"/>
      <c r="F995" s="71"/>
      <c r="G995" s="71"/>
      <c r="H995" s="71"/>
      <c r="I995" s="71"/>
      <c r="J995" s="71"/>
      <c r="K995" s="71"/>
      <c r="L995" s="71"/>
      <c r="M995" s="71"/>
      <c r="N995" s="71"/>
      <c r="O995" s="71"/>
      <c r="P995" s="71"/>
      <c r="Q995" s="71"/>
      <c r="R995" s="71"/>
      <c r="S995" s="71"/>
      <c r="T995" s="71"/>
      <c r="U995" s="71"/>
      <c r="V995" s="71"/>
      <c r="W995" s="71"/>
      <c r="X995" s="71"/>
      <c r="Y995" s="71"/>
      <c r="Z995" s="71"/>
      <c r="AA995" s="71"/>
      <c r="AB995" s="71"/>
      <c r="AC995" s="71"/>
      <c r="AD995" s="71"/>
      <c r="AE995" s="71"/>
    </row>
    <row r="996" spans="1:31" ht="12.75" customHeight="1">
      <c r="A996" s="307"/>
      <c r="B996" s="71"/>
      <c r="C996" s="71"/>
      <c r="D996" s="71"/>
      <c r="E996" s="456"/>
      <c r="F996" s="71"/>
      <c r="G996" s="71"/>
      <c r="H996" s="71"/>
      <c r="I996" s="71"/>
      <c r="J996" s="71"/>
      <c r="K996" s="71"/>
      <c r="L996" s="71"/>
      <c r="M996" s="71"/>
      <c r="N996" s="71"/>
      <c r="O996" s="71"/>
      <c r="P996" s="71"/>
      <c r="Q996" s="71"/>
      <c r="R996" s="71"/>
      <c r="S996" s="71"/>
      <c r="T996" s="71"/>
      <c r="U996" s="71"/>
      <c r="V996" s="71"/>
      <c r="W996" s="71"/>
      <c r="X996" s="71"/>
      <c r="Y996" s="71"/>
      <c r="Z996" s="71"/>
      <c r="AA996" s="71"/>
      <c r="AB996" s="71"/>
      <c r="AC996" s="71"/>
      <c r="AD996" s="71"/>
      <c r="AE996" s="71"/>
    </row>
    <row r="997" spans="1:31" ht="12.75" customHeight="1">
      <c r="A997" s="307"/>
      <c r="B997" s="71"/>
      <c r="C997" s="71"/>
      <c r="D997" s="71"/>
      <c r="E997" s="456"/>
      <c r="F997" s="71"/>
      <c r="G997" s="71"/>
      <c r="H997" s="71"/>
      <c r="I997" s="71"/>
      <c r="J997" s="71"/>
      <c r="K997" s="71"/>
      <c r="L997" s="71"/>
      <c r="M997" s="71"/>
      <c r="N997" s="71"/>
      <c r="O997" s="71"/>
      <c r="P997" s="71"/>
      <c r="Q997" s="71"/>
      <c r="R997" s="71"/>
      <c r="S997" s="71"/>
      <c r="T997" s="71"/>
      <c r="U997" s="71"/>
      <c r="V997" s="71"/>
      <c r="W997" s="71"/>
      <c r="X997" s="71"/>
      <c r="Y997" s="71"/>
      <c r="Z997" s="71"/>
      <c r="AA997" s="71"/>
      <c r="AB997" s="71"/>
      <c r="AC997" s="71"/>
      <c r="AD997" s="71"/>
      <c r="AE997" s="71"/>
    </row>
    <row r="998" spans="1:31" ht="12.75" customHeight="1">
      <c r="A998" s="307"/>
      <c r="B998" s="71"/>
      <c r="C998" s="71"/>
      <c r="D998" s="71"/>
      <c r="E998" s="456"/>
      <c r="F998" s="71"/>
      <c r="G998" s="71"/>
      <c r="H998" s="71"/>
      <c r="I998" s="71"/>
      <c r="J998" s="71"/>
      <c r="K998" s="71"/>
      <c r="L998" s="71"/>
      <c r="M998" s="71"/>
      <c r="N998" s="71"/>
      <c r="O998" s="71"/>
      <c r="P998" s="71"/>
      <c r="Q998" s="71"/>
      <c r="R998" s="71"/>
      <c r="S998" s="71"/>
      <c r="T998" s="71"/>
      <c r="U998" s="71"/>
      <c r="V998" s="71"/>
      <c r="W998" s="71"/>
      <c r="X998" s="71"/>
      <c r="Y998" s="71"/>
      <c r="Z998" s="71"/>
      <c r="AA998" s="71"/>
      <c r="AB998" s="71"/>
      <c r="AC998" s="71"/>
      <c r="AD998" s="71"/>
      <c r="AE998" s="71"/>
    </row>
    <row r="999" spans="1:31" ht="12.75" customHeight="1">
      <c r="A999" s="307"/>
      <c r="B999" s="71"/>
      <c r="C999" s="71"/>
      <c r="D999" s="71"/>
      <c r="E999" s="456"/>
      <c r="F999" s="71"/>
      <c r="G999" s="71"/>
      <c r="H999" s="71"/>
      <c r="I999" s="71"/>
      <c r="J999" s="71"/>
      <c r="K999" s="71"/>
      <c r="L999" s="71"/>
      <c r="M999" s="71"/>
      <c r="N999" s="71"/>
      <c r="O999" s="71"/>
      <c r="P999" s="71"/>
      <c r="Q999" s="71"/>
      <c r="R999" s="71"/>
      <c r="S999" s="71"/>
      <c r="T999" s="71"/>
      <c r="U999" s="71"/>
      <c r="V999" s="71"/>
      <c r="W999" s="71"/>
      <c r="X999" s="71"/>
      <c r="Y999" s="71"/>
      <c r="Z999" s="71"/>
      <c r="AA999" s="71"/>
      <c r="AB999" s="71"/>
      <c r="AC999" s="71"/>
      <c r="AD999" s="71"/>
      <c r="AE999" s="71"/>
    </row>
    <row r="1000" spans="1:31" ht="12.75" customHeight="1">
      <c r="A1000" s="307"/>
      <c r="B1000" s="71"/>
      <c r="C1000" s="71"/>
      <c r="D1000" s="71"/>
      <c r="E1000" s="456"/>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c r="AB1000" s="71"/>
      <c r="AC1000" s="71"/>
      <c r="AD1000" s="71"/>
      <c r="AE1000" s="71"/>
    </row>
    <row r="1001" spans="1:31" ht="12.75" customHeight="1">
      <c r="A1001" s="307"/>
      <c r="B1001" s="71"/>
      <c r="C1001" s="71"/>
      <c r="D1001" s="71"/>
      <c r="E1001" s="456"/>
      <c r="F1001" s="71"/>
      <c r="G1001" s="71"/>
      <c r="H1001" s="71"/>
      <c r="I1001" s="71"/>
      <c r="J1001" s="71"/>
      <c r="K1001" s="71"/>
      <c r="L1001" s="71"/>
      <c r="M1001" s="71"/>
      <c r="N1001" s="71"/>
      <c r="O1001" s="71"/>
      <c r="P1001" s="71"/>
      <c r="Q1001" s="71"/>
      <c r="R1001" s="71"/>
      <c r="S1001" s="71"/>
      <c r="T1001" s="71"/>
      <c r="U1001" s="71"/>
      <c r="V1001" s="71"/>
      <c r="W1001" s="71"/>
      <c r="X1001" s="71"/>
      <c r="Y1001" s="71"/>
      <c r="Z1001" s="71"/>
      <c r="AA1001" s="71"/>
      <c r="AB1001" s="71"/>
      <c r="AC1001" s="71"/>
      <c r="AD1001" s="71"/>
      <c r="AE1001" s="71"/>
    </row>
    <row r="1002" spans="1:31" ht="12.75" customHeight="1">
      <c r="A1002" s="307"/>
      <c r="B1002" s="71"/>
      <c r="C1002" s="71"/>
      <c r="D1002" s="71"/>
      <c r="E1002" s="456"/>
      <c r="F1002" s="71"/>
      <c r="G1002" s="71"/>
      <c r="H1002" s="71"/>
      <c r="I1002" s="71"/>
      <c r="J1002" s="71"/>
      <c r="K1002" s="71"/>
      <c r="L1002" s="71"/>
      <c r="M1002" s="71"/>
      <c r="N1002" s="71"/>
      <c r="O1002" s="71"/>
      <c r="P1002" s="71"/>
      <c r="Q1002" s="71"/>
      <c r="R1002" s="71"/>
      <c r="S1002" s="71"/>
      <c r="T1002" s="71"/>
      <c r="U1002" s="71"/>
      <c r="V1002" s="71"/>
      <c r="W1002" s="71"/>
      <c r="X1002" s="71"/>
      <c r="Y1002" s="71"/>
      <c r="Z1002" s="71"/>
      <c r="AA1002" s="71"/>
      <c r="AB1002" s="71"/>
      <c r="AC1002" s="71"/>
      <c r="AD1002" s="71"/>
      <c r="AE1002" s="71"/>
    </row>
    <row r="1003" spans="1:31" ht="12.75" customHeight="1">
      <c r="A1003" s="307"/>
      <c r="B1003" s="71"/>
      <c r="C1003" s="71"/>
      <c r="D1003" s="71"/>
      <c r="E1003" s="456"/>
      <c r="F1003" s="71"/>
      <c r="G1003" s="71"/>
      <c r="H1003" s="71"/>
      <c r="I1003" s="71"/>
      <c r="J1003" s="71"/>
      <c r="K1003" s="71"/>
      <c r="L1003" s="71"/>
      <c r="M1003" s="71"/>
      <c r="N1003" s="71"/>
      <c r="O1003" s="71"/>
      <c r="P1003" s="71"/>
      <c r="Q1003" s="71"/>
      <c r="R1003" s="71"/>
      <c r="S1003" s="71"/>
      <c r="T1003" s="71"/>
      <c r="U1003" s="71"/>
      <c r="V1003" s="71"/>
      <c r="W1003" s="71"/>
      <c r="X1003" s="71"/>
      <c r="Y1003" s="71"/>
      <c r="Z1003" s="71"/>
      <c r="AA1003" s="71"/>
      <c r="AB1003" s="71"/>
      <c r="AC1003" s="71"/>
      <c r="AD1003" s="71"/>
      <c r="AE1003" s="71"/>
    </row>
    <row r="1004" spans="1:31" ht="12.75" customHeight="1">
      <c r="A1004" s="307"/>
      <c r="B1004" s="71"/>
      <c r="C1004" s="71"/>
      <c r="D1004" s="71"/>
      <c r="E1004" s="456"/>
      <c r="F1004" s="71"/>
      <c r="G1004" s="71"/>
      <c r="H1004" s="71"/>
      <c r="I1004" s="71"/>
      <c r="J1004" s="71"/>
      <c r="K1004" s="71"/>
      <c r="L1004" s="71"/>
      <c r="M1004" s="71"/>
      <c r="N1004" s="71"/>
      <c r="O1004" s="71"/>
      <c r="P1004" s="71"/>
      <c r="Q1004" s="71"/>
      <c r="R1004" s="71"/>
      <c r="S1004" s="71"/>
      <c r="T1004" s="71"/>
      <c r="U1004" s="71"/>
      <c r="V1004" s="71"/>
      <c r="W1004" s="71"/>
      <c r="X1004" s="71"/>
      <c r="Y1004" s="71"/>
      <c r="Z1004" s="71"/>
      <c r="AA1004" s="71"/>
      <c r="AB1004" s="71"/>
      <c r="AC1004" s="71"/>
      <c r="AD1004" s="71"/>
      <c r="AE1004" s="71"/>
    </row>
    <row r="1005" spans="1:31" ht="12.75" customHeight="1">
      <c r="A1005" s="307"/>
      <c r="B1005" s="71"/>
      <c r="C1005" s="71"/>
      <c r="D1005" s="71"/>
      <c r="E1005" s="456"/>
      <c r="F1005" s="71"/>
      <c r="G1005" s="71"/>
      <c r="H1005" s="71"/>
      <c r="I1005" s="71"/>
      <c r="J1005" s="71"/>
      <c r="K1005" s="71"/>
      <c r="L1005" s="71"/>
      <c r="M1005" s="71"/>
      <c r="N1005" s="71"/>
      <c r="O1005" s="71"/>
      <c r="P1005" s="71"/>
      <c r="Q1005" s="71"/>
      <c r="R1005" s="71"/>
      <c r="S1005" s="71"/>
      <c r="T1005" s="71"/>
      <c r="U1005" s="71"/>
      <c r="V1005" s="71"/>
      <c r="W1005" s="71"/>
      <c r="X1005" s="71"/>
      <c r="Y1005" s="71"/>
      <c r="Z1005" s="71"/>
      <c r="AA1005" s="71"/>
      <c r="AB1005" s="71"/>
      <c r="AC1005" s="71"/>
      <c r="AD1005" s="71"/>
      <c r="AE1005" s="71"/>
    </row>
    <row r="1006" spans="1:31" ht="12.75" customHeight="1">
      <c r="A1006" s="307"/>
      <c r="B1006" s="71"/>
      <c r="C1006" s="71"/>
      <c r="D1006" s="71"/>
      <c r="E1006" s="456"/>
      <c r="F1006" s="71"/>
      <c r="G1006" s="71"/>
      <c r="H1006" s="71"/>
      <c r="I1006" s="71"/>
      <c r="J1006" s="71"/>
      <c r="K1006" s="71"/>
      <c r="L1006" s="71"/>
      <c r="M1006" s="71"/>
      <c r="N1006" s="71"/>
      <c r="O1006" s="71"/>
      <c r="P1006" s="71"/>
      <c r="Q1006" s="71"/>
      <c r="R1006" s="71"/>
      <c r="S1006" s="71"/>
      <c r="T1006" s="71"/>
      <c r="U1006" s="71"/>
      <c r="V1006" s="71"/>
      <c r="W1006" s="71"/>
      <c r="X1006" s="71"/>
      <c r="Y1006" s="71"/>
      <c r="Z1006" s="71"/>
      <c r="AA1006" s="71"/>
      <c r="AB1006" s="71"/>
      <c r="AC1006" s="71"/>
      <c r="AD1006" s="71"/>
      <c r="AE1006" s="71"/>
    </row>
    <row r="1007" spans="1:31" ht="12.75" customHeight="1">
      <c r="A1007" s="307"/>
      <c r="B1007" s="71"/>
      <c r="C1007" s="71"/>
      <c r="D1007" s="71"/>
      <c r="E1007" s="456"/>
      <c r="F1007" s="71"/>
      <c r="G1007" s="71"/>
      <c r="H1007" s="71"/>
      <c r="I1007" s="71"/>
      <c r="J1007" s="71"/>
      <c r="K1007" s="71"/>
      <c r="L1007" s="71"/>
      <c r="M1007" s="71"/>
      <c r="N1007" s="71"/>
      <c r="O1007" s="71"/>
      <c r="P1007" s="71"/>
      <c r="Q1007" s="71"/>
      <c r="R1007" s="71"/>
      <c r="S1007" s="71"/>
      <c r="T1007" s="71"/>
      <c r="U1007" s="71"/>
      <c r="V1007" s="71"/>
      <c r="W1007" s="71"/>
      <c r="X1007" s="71"/>
      <c r="Y1007" s="71"/>
      <c r="Z1007" s="71"/>
      <c r="AA1007" s="71"/>
      <c r="AB1007" s="71"/>
      <c r="AC1007" s="71"/>
      <c r="AD1007" s="71"/>
      <c r="AE1007" s="71"/>
    </row>
    <row r="1008" spans="1:31" ht="12.75" customHeight="1">
      <c r="A1008" s="307"/>
      <c r="B1008" s="71"/>
      <c r="C1008" s="71"/>
      <c r="D1008" s="71"/>
      <c r="E1008" s="456"/>
      <c r="F1008" s="71"/>
      <c r="G1008" s="71"/>
      <c r="H1008" s="71"/>
      <c r="I1008" s="71"/>
      <c r="J1008" s="71"/>
      <c r="K1008" s="71"/>
      <c r="L1008" s="71"/>
      <c r="M1008" s="71"/>
      <c r="N1008" s="71"/>
      <c r="O1008" s="71"/>
      <c r="P1008" s="71"/>
      <c r="Q1008" s="71"/>
      <c r="R1008" s="71"/>
      <c r="S1008" s="71"/>
      <c r="T1008" s="71"/>
      <c r="U1008" s="71"/>
      <c r="V1008" s="71"/>
      <c r="W1008" s="71"/>
      <c r="X1008" s="71"/>
      <c r="Y1008" s="71"/>
      <c r="Z1008" s="71"/>
      <c r="AA1008" s="71"/>
      <c r="AB1008" s="71"/>
      <c r="AC1008" s="71"/>
      <c r="AD1008" s="71"/>
      <c r="AE1008" s="71"/>
    </row>
  </sheetData>
  <mergeCells count="10">
    <mergeCell ref="N2:Q2"/>
    <mergeCell ref="C1:Y1"/>
    <mergeCell ref="V2:W2"/>
    <mergeCell ref="F2:G2"/>
    <mergeCell ref="C2:D2"/>
    <mergeCell ref="H2:K2"/>
    <mergeCell ref="L2:M2"/>
    <mergeCell ref="R2:S2"/>
    <mergeCell ref="T2:U2"/>
    <mergeCell ref="X2:Y2"/>
  </mergeCells>
  <printOptions horizontalCentered="1" gridLines="1"/>
  <pageMargins left="0.7" right="0.7" top="0.75" bottom="0.75" header="0" footer="0"/>
  <pageSetup scale="60" fitToHeight="0" pageOrder="overThenDown" orientation="landscape" cellComments="atEnd" r:id="rId1"/>
  <headerFooter>
    <oddHeader>&amp;L&amp;F&amp;CRosengarth&amp;R&amp;A</oddHeader>
    <oddFooter>&amp;L&amp;D&amp;R&amp;P</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Case Instructions</vt:lpstr>
      <vt:lpstr>Acct Rec AGING</vt:lpstr>
      <vt:lpstr>Journal</vt:lpstr>
      <vt:lpstr>December Transactions &amp; AJEs</vt:lpstr>
      <vt:lpstr>FSET Analysis-DEC JEs</vt:lpstr>
      <vt:lpstr>FSET Analysis-AJEs 20x2</vt:lpstr>
      <vt:lpstr>Ledger</vt:lpstr>
      <vt:lpstr>CHART of ACCOUNTS</vt:lpstr>
      <vt:lpstr>Working Trial Balance-Dec 31</vt:lpstr>
      <vt:lpstr>Statement of Cash Flow - 20x2</vt:lpstr>
      <vt:lpstr>Financial Statements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Hiep Nguyen</cp:lastModifiedBy>
  <cp:lastPrinted>2019-01-31T09:21:35Z</cp:lastPrinted>
  <dcterms:modified xsi:type="dcterms:W3CDTF">2019-01-31T09:44:56Z</dcterms:modified>
</cp:coreProperties>
</file>